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БЕЛГОРОД\2022 г\Перечни Белгород с 01.09.22\"/>
    </mc:Choice>
  </mc:AlternateContent>
  <bookViews>
    <workbookView xWindow="0" yWindow="0" windowWidth="23040" windowHeight="8616" tabRatio="923"/>
  </bookViews>
  <sheets>
    <sheet name="Перечень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7" i="14" l="1"/>
  <c r="I67" i="14" s="1"/>
  <c r="J67" i="14"/>
  <c r="H68" i="14"/>
  <c r="I68" i="14" s="1"/>
  <c r="J68" i="14"/>
  <c r="H69" i="14"/>
  <c r="I69" i="14"/>
  <c r="J69" i="14"/>
  <c r="H70" i="14"/>
  <c r="I70" i="14"/>
  <c r="J70" i="14"/>
  <c r="H71" i="14"/>
  <c r="I71" i="14" s="1"/>
  <c r="J71" i="14"/>
  <c r="H72" i="14"/>
  <c r="I72" i="14" s="1"/>
  <c r="J72" i="14"/>
  <c r="H73" i="14"/>
  <c r="I73" i="14"/>
  <c r="J73" i="14"/>
  <c r="H74" i="14"/>
  <c r="I74" i="14"/>
  <c r="J74" i="14"/>
  <c r="H76" i="14"/>
  <c r="I76" i="14" s="1"/>
  <c r="J76" i="14"/>
  <c r="H77" i="14"/>
  <c r="I77" i="14"/>
  <c r="J77" i="14"/>
  <c r="H78" i="14"/>
  <c r="I78" i="14" s="1"/>
  <c r="J78" i="14"/>
  <c r="H79" i="14"/>
  <c r="I79" i="14"/>
  <c r="J79" i="14"/>
  <c r="H80" i="14"/>
  <c r="I80" i="14" s="1"/>
  <c r="J80" i="14"/>
  <c r="H81" i="14"/>
  <c r="I81" i="14"/>
  <c r="J81" i="14"/>
  <c r="H82" i="14"/>
  <c r="I82" i="14"/>
  <c r="J82" i="14"/>
  <c r="H83" i="14"/>
  <c r="I83" i="14" s="1"/>
  <c r="J83" i="14"/>
  <c r="H85" i="14"/>
  <c r="I85" i="14"/>
  <c r="J85" i="14"/>
  <c r="H86" i="14"/>
  <c r="I86" i="14" s="1"/>
  <c r="J86" i="14"/>
  <c r="H88" i="14"/>
  <c r="I88" i="14" s="1"/>
  <c r="J88" i="14"/>
  <c r="H89" i="14"/>
  <c r="I89" i="14"/>
  <c r="J89" i="14"/>
  <c r="H90" i="14"/>
  <c r="I90" i="14" s="1"/>
  <c r="J90" i="14"/>
  <c r="H91" i="14"/>
  <c r="I91" i="14" s="1"/>
  <c r="J91" i="14"/>
  <c r="H92" i="14"/>
  <c r="I92" i="14" s="1"/>
  <c r="J92" i="14"/>
  <c r="H93" i="14"/>
  <c r="I93" i="14"/>
  <c r="J93" i="14"/>
  <c r="H94" i="14"/>
  <c r="I94" i="14" s="1"/>
  <c r="J94" i="14"/>
  <c r="H95" i="14"/>
  <c r="I95" i="14" s="1"/>
  <c r="J95" i="14"/>
  <c r="J66" i="14"/>
  <c r="H66" i="14"/>
  <c r="I66" i="14" s="1"/>
  <c r="J64" i="14"/>
  <c r="H64" i="14"/>
  <c r="I64" i="14" s="1"/>
  <c r="J36" i="14"/>
  <c r="H36" i="14"/>
  <c r="I36" i="14" s="1"/>
  <c r="J34" i="14"/>
  <c r="H34" i="14"/>
  <c r="I34" i="14" s="1"/>
  <c r="J17" i="14"/>
  <c r="I17" i="14"/>
  <c r="H17" i="14"/>
  <c r="I7" i="14"/>
  <c r="H7" i="14"/>
  <c r="J7" i="14"/>
</calcChain>
</file>

<file path=xl/sharedStrings.xml><?xml version="1.0" encoding="utf-8"?>
<sst xmlns="http://schemas.openxmlformats.org/spreadsheetml/2006/main" count="256" uniqueCount="210">
  <si>
    <t>Итого</t>
  </si>
  <si>
    <t>№</t>
  </si>
  <si>
    <t>Прочистка ливнестоков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</si>
  <si>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</si>
  <si>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</si>
  <si>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</si>
  <si>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Техническое обслуживание внутридомовых инженерных сетей и МОП</t>
  </si>
  <si>
    <t>Очистка кровли от мусора и грязи</t>
  </si>
  <si>
    <t>Ревизия вентилей в местах общего пользования</t>
  </si>
  <si>
    <t>Устранение засоров внутренних канализационных трубопроводов</t>
  </si>
  <si>
    <t>1 раз в год</t>
  </si>
  <si>
    <t>3 раза в год</t>
  </si>
  <si>
    <t>Аварийное обслуживание</t>
  </si>
  <si>
    <t>Снятие показаний и обслуживание теплосчетчиков</t>
  </si>
  <si>
    <t>Техобслуживание вводных и внутренних газопроводов</t>
  </si>
  <si>
    <t>Утилизация люминесцентных ламп</t>
  </si>
  <si>
    <t>Электроизмерения</t>
  </si>
  <si>
    <t>Транспортные расходы</t>
  </si>
  <si>
    <t>По мере необходимости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</si>
  <si>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</si>
  <si>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</si>
  <si>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</si>
  <si>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</si>
  <si>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I.  Содержание помещений общего пользования</t>
  </si>
  <si>
    <t>1.</t>
  </si>
  <si>
    <t>Работы по уборке лестничных клеток</t>
  </si>
  <si>
    <t>1.1.</t>
  </si>
  <si>
    <t>Влажное подметание лестничных площадок и маршей нижних трех этажей</t>
  </si>
  <si>
    <t>4 раза в неделю</t>
  </si>
  <si>
    <t>1.2.</t>
  </si>
  <si>
    <t>Влажное подметание лестничных площадок и маршей выше третьего этажа</t>
  </si>
  <si>
    <t>1 раз в неделю</t>
  </si>
  <si>
    <t>1.3.</t>
  </si>
  <si>
    <t>Влажная протирка подоконников, оконных решеток, перил, чердачных лестниц, шкафов для электросчетчиков и слаботочных устройств</t>
  </si>
  <si>
    <t>2 раза в год</t>
  </si>
  <si>
    <t>1.4.</t>
  </si>
  <si>
    <t>Мытье лестничных площадок и маршей</t>
  </si>
  <si>
    <t>1.5.</t>
  </si>
  <si>
    <t>Обметание пыли с потолков</t>
  </si>
  <si>
    <t>2 раз в год</t>
  </si>
  <si>
    <t>1.6.</t>
  </si>
  <si>
    <t>Мытье стен, дверей, окон</t>
  </si>
  <si>
    <t>1.7.</t>
  </si>
  <si>
    <t>Влажная протирка почтовых ящиков</t>
  </si>
  <si>
    <t>1 раз в месяц</t>
  </si>
  <si>
    <t>1.8.</t>
  </si>
  <si>
    <t>Очистка металлических решеток и приямков. Уборка площадки перед входом в подъезд</t>
  </si>
  <si>
    <t>II.  Уборка придомовой территории</t>
  </si>
  <si>
    <t>2.</t>
  </si>
  <si>
    <t>Работы по уборке придомовой территории</t>
  </si>
  <si>
    <t>2.1.</t>
  </si>
  <si>
    <t>Холодный период</t>
  </si>
  <si>
    <t>2.1.1.</t>
  </si>
  <si>
    <t>Подметание свежевыпавшего снега толщиной до 2 см</t>
  </si>
  <si>
    <t>1 раз в сутки в дни снегопада</t>
  </si>
  <si>
    <t>2.1.2.</t>
  </si>
  <si>
    <t>Сдвигание свежевыпавшего снега толщиной слоя свыше 2 см</t>
  </si>
  <si>
    <t>Через 3 часа во время снегопада</t>
  </si>
  <si>
    <t>2.1.3.</t>
  </si>
  <si>
    <t>Посыпка территории песком или смесью песка с хлоридами</t>
  </si>
  <si>
    <t>2 раза в сутки во время гололеда</t>
  </si>
  <si>
    <t>2.1.4.</t>
  </si>
  <si>
    <t>Очистка территорий от снега наносного происхождения (или подметание территорий, свободных от снежного покрова)</t>
  </si>
  <si>
    <t>1 раз в двое суток в дни снегопада</t>
  </si>
  <si>
    <t>2.1.5.</t>
  </si>
  <si>
    <t>Очистка территорий от наледи и льда</t>
  </si>
  <si>
    <t>1 раз в 3 суток во время гололеда</t>
  </si>
  <si>
    <t>2.1.6.</t>
  </si>
  <si>
    <t>Очистка урн от мусора</t>
  </si>
  <si>
    <t>1 раз в сутки</t>
  </si>
  <si>
    <t>2.2.</t>
  </si>
  <si>
    <t>Теплый период</t>
  </si>
  <si>
    <t>2.2.1.</t>
  </si>
  <si>
    <t>Подметание территории в дни без осадков</t>
  </si>
  <si>
    <t>1 раз в 2-е суток</t>
  </si>
  <si>
    <t>2.2.2.</t>
  </si>
  <si>
    <t>Подметание территорий в дни с осадками до 2 см</t>
  </si>
  <si>
    <t>1 раз в 2-е суток (70% территорий)</t>
  </si>
  <si>
    <t>2.2.3.</t>
  </si>
  <si>
    <t>Подметание территорий в дни с осадками свыше 2 см</t>
  </si>
  <si>
    <t>1 раз в 2-е суток (50% территорий)</t>
  </si>
  <si>
    <t>2.2.4.</t>
  </si>
  <si>
    <t>2.2.5.</t>
  </si>
  <si>
    <t xml:space="preserve">Уборка газонов </t>
  </si>
  <si>
    <t>2.2.6.</t>
  </si>
  <si>
    <t>Поливка газонов, зеленых насаждений</t>
  </si>
  <si>
    <t>2.2.7.</t>
  </si>
  <si>
    <t>Сезонное выкашивание газонов</t>
  </si>
  <si>
    <t>2.2.8.</t>
  </si>
  <si>
    <t>Обрезка и снос деревьев и кустарников</t>
  </si>
  <si>
    <t>По действующим правилам</t>
  </si>
  <si>
    <t>2.3.</t>
  </si>
  <si>
    <t xml:space="preserve">Прочие материальные затраты на санитарное содержание </t>
  </si>
  <si>
    <t>Постоянно</t>
  </si>
  <si>
    <t>III.  Ремонт и обслуживание конструктивных элементов и внешнее благоустройство</t>
  </si>
  <si>
    <t>3.</t>
  </si>
  <si>
    <t>Работы по ремонту и обслуживанию конструктивных элементов и внешнее благоустройство</t>
  </si>
  <si>
    <t>3.1.</t>
  </si>
  <si>
    <t>Профосмотры конструктивных элементов, в том числе:</t>
  </si>
  <si>
    <t>3.1.1.</t>
  </si>
  <si>
    <t>Общие и частичные осмотры кровельных покрытий</t>
  </si>
  <si>
    <t>6 раз год</t>
  </si>
  <si>
    <t>3.1.2.</t>
  </si>
  <si>
    <t>Общие и частичные осмотры конструктивных элементов</t>
  </si>
  <si>
    <t>3.2.</t>
  </si>
  <si>
    <t>Ремонт конструктивных элементов</t>
  </si>
  <si>
    <t>3.2.1.</t>
  </si>
  <si>
    <t>Укрепление защитной решетки водопроводной воронки</t>
  </si>
  <si>
    <t>3.2.2.</t>
  </si>
  <si>
    <t>Прочистка водопремной воронки внутреннего водостока</t>
  </si>
  <si>
    <t>3.2.3.</t>
  </si>
  <si>
    <t>Восстановление поврежденных участков штукатурки и облицовки</t>
  </si>
  <si>
    <t>3.2.4.</t>
  </si>
  <si>
    <t>Смена или ремонт отмостки</t>
  </si>
  <si>
    <t>3.2.5.</t>
  </si>
  <si>
    <t>Восстановление приямков, входов в подвалы</t>
  </si>
  <si>
    <t>3.3.</t>
  </si>
  <si>
    <t>Техническое обслуживание конструктивных элементов</t>
  </si>
  <si>
    <t>3.3.1.</t>
  </si>
  <si>
    <t>Утепление подвалов и подъездов</t>
  </si>
  <si>
    <t>3.3.2.</t>
  </si>
  <si>
    <t>Укрепление козырьков, ограждений и перил крылец</t>
  </si>
  <si>
    <t>3.3.3.</t>
  </si>
  <si>
    <t>Закрытие слуховых окон, люков и входов на чердак</t>
  </si>
  <si>
    <t>3.3.4.</t>
  </si>
  <si>
    <t>Установка недостающих, частично разбитых и укрепление слабо укрепленных стекол в дверных и оконных заполнениях</t>
  </si>
  <si>
    <t>3.3.5.</t>
  </si>
  <si>
    <t>Установка или укрепление ручек и шпингалетов на оконных и дверных заполнениях</t>
  </si>
  <si>
    <t>3.3.6.</t>
  </si>
  <si>
    <t>Закрытие подвальных и чердачных дверей, металлических решеток и лазов на замки</t>
  </si>
  <si>
    <t>3.3.7.</t>
  </si>
  <si>
    <t>Смазывание подъездных дверей</t>
  </si>
  <si>
    <t>3.3.8.</t>
  </si>
  <si>
    <t>Смазывание замков тех. помещений</t>
  </si>
  <si>
    <t>3.3.9.</t>
  </si>
  <si>
    <t>Укрепление и регулировка доводчиков</t>
  </si>
  <si>
    <t>3.4.</t>
  </si>
  <si>
    <t>Внешнее благоустройство</t>
  </si>
  <si>
    <t>3.4.1.</t>
  </si>
  <si>
    <t>Частичный ремонт тротуарной плитки</t>
  </si>
  <si>
    <t>3.4.2.</t>
  </si>
  <si>
    <t>Окраска решетчатых ограждений, оград, МАФ</t>
  </si>
  <si>
    <t>3.4.3.</t>
  </si>
  <si>
    <t>Установка урн</t>
  </si>
  <si>
    <t>3.4.4.</t>
  </si>
  <si>
    <t>Окраска урн</t>
  </si>
  <si>
    <t>3.4.5.</t>
  </si>
  <si>
    <t>Ремонт скамеек, качель и т.д.</t>
  </si>
  <si>
    <t>3.4.6.</t>
  </si>
  <si>
    <t>Подготовка к сезонной эксплуатации оборудования детских и спортивных площадок</t>
  </si>
  <si>
    <t>IV.  Техническое обслуживание и ремонт внутридомового инженерного оборудования и МОП</t>
  </si>
  <si>
    <t>4.</t>
  </si>
  <si>
    <t>Работы по техническому обслуживанию и ремонту внутридомового инженерного оборудования и МОП</t>
  </si>
  <si>
    <t>4.1.</t>
  </si>
  <si>
    <t>Подготовка к сезонной эксплуатации</t>
  </si>
  <si>
    <t>4.1.1.</t>
  </si>
  <si>
    <t xml:space="preserve">Ремонт и тех.обслуживание задвижек ХВС </t>
  </si>
  <si>
    <t>4.1.2.</t>
  </si>
  <si>
    <t>5.1.3.</t>
  </si>
  <si>
    <t>5.1.4.</t>
  </si>
  <si>
    <t>5.1.5.</t>
  </si>
  <si>
    <t>4.2.</t>
  </si>
  <si>
    <t>Общие и частичные осмотры и обследования</t>
  </si>
  <si>
    <t>4.2.1.</t>
  </si>
  <si>
    <t>Общие и частичные осмотры общедомовой системы холодного  водоснабжения и водоотведения в технических помещениях</t>
  </si>
  <si>
    <t>12 раз в год</t>
  </si>
  <si>
    <t>4.2.2.</t>
  </si>
  <si>
    <t>Общие и частичные осмотры линий электрических сетей, арматуры, электрооборудования на лестничных площадках, снятие показаний потребленных коммунальных ресурсов</t>
  </si>
  <si>
    <t>4.2.3.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</si>
  <si>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</si>
  <si>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</si>
  <si>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4.3.</t>
  </si>
  <si>
    <t>4.3.1.</t>
  </si>
  <si>
    <t>4.3.2.</t>
  </si>
  <si>
    <t>4.3.3.</t>
  </si>
  <si>
    <t>Проверка и прочистка вентканалов и дымоходов</t>
  </si>
  <si>
    <t>4.3.4.</t>
  </si>
  <si>
    <t>Дератизация и дезинсекция</t>
  </si>
  <si>
    <t>4.3.5.</t>
  </si>
  <si>
    <t>4.3.7.</t>
  </si>
  <si>
    <t>4.3.8.</t>
  </si>
  <si>
    <t>5.3.9.</t>
  </si>
  <si>
    <t>7 раз в год</t>
  </si>
  <si>
    <t>4.4.</t>
  </si>
  <si>
    <t>Мелкий ремонт</t>
  </si>
  <si>
    <t>4.4.1.</t>
  </si>
  <si>
    <t>По мере необходимости, но не менее 2-х раз в год</t>
  </si>
  <si>
    <t>4.4.2.</t>
  </si>
  <si>
    <t>Ремонт ВРУ</t>
  </si>
  <si>
    <t>V.  Прочее</t>
  </si>
  <si>
    <t>5.1.</t>
  </si>
  <si>
    <t>5.2.</t>
  </si>
  <si>
    <t>Затраты на охрану труда работников РЭС</t>
  </si>
  <si>
    <t>5.3.</t>
  </si>
  <si>
    <t>5.4.</t>
  </si>
  <si>
    <t>Непредвиденные работы по текущему ремонту общего имущества жилого дома</t>
  </si>
  <si>
    <t>5.5.</t>
  </si>
  <si>
    <t>Услуги ООО "РРКЦ"</t>
  </si>
  <si>
    <t>5.6.</t>
  </si>
  <si>
    <t>Затраты по управлению домом</t>
  </si>
  <si>
    <t>5.7.</t>
  </si>
  <si>
    <t>По графику</t>
  </si>
  <si>
    <t>Техобслуживание подъездных дверей с домофоном</t>
  </si>
  <si>
    <t>Годовая плата (рублей) с учетом индексации 5,0%</t>
  </si>
  <si>
    <t>Индексация с 01.09.2021 г на 5,0%</t>
  </si>
  <si>
    <t>ПЕРЕЧЕНЬ</t>
  </si>
  <si>
    <t>обязательных работ и услуг по содержанию и ремонту общего имущества собственников помещений в многоквартирном доме расположенном по адресу: г. Белгород,  ул. Лермонтова, 19 А</t>
  </si>
  <si>
    <t xml:space="preserve">Годовая плата (рублей) </t>
  </si>
  <si>
    <t>Тариф с 01.09.2022 г, рост на 2,17%</t>
  </si>
  <si>
    <r>
      <t>Площадь, м</t>
    </r>
    <r>
      <rPr>
        <b/>
        <vertAlign val="superscript"/>
        <sz val="10"/>
        <rFont val="Arial Cyr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</si>
</sst>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1"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2"/>
      <name val="Arial Cyr"/>
      <family val="2"/>
      <charset val="204"/>
    </font>
    <font>
      <b/>
      <sz val="10"/>
      <name val="Times New Roman CYR"/>
    </font>
    <font>
      <b/>
      <vertAlign val="superscript"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95"/>
  <sheetViews>
    <sheetView tabSelected="1" zoomScale="115" zoomScaleNormal="115" workbookViewId="0">
      <selection activeCell="L4" sqref="L4"/>
    </sheetView>
  </sheetViews>
  <sheetFormatPr defaultRowHeight="13.2"/>
  <cols>
    <col min="1" max="1" width="7.109375" style="2" customWidth="1"/>
    <col min="2" max="2" width="45" style="3" customWidth="1"/>
    <col min="3" max="3" width="14.5546875" style="3" customWidth="1"/>
    <col min="4" max="4" width="15.109375" style="3" hidden="1" customWidth="1"/>
    <col min="5" max="5" width="13.5546875" style="3" hidden="1" customWidth="1"/>
    <col min="6" max="6" width="13.5546875" style="69" hidden="1" customWidth="1"/>
    <col min="7" max="7" width="11.88671875" style="69" hidden="1" customWidth="1"/>
    <col min="8" max="8" width="14.88671875" style="68" customWidth="1"/>
    <col min="9" max="9" width="10.44140625" style="68" customWidth="1"/>
    <col min="10" max="10" width="8.5546875" style="68" hidden="1" customWidth="1"/>
    <col min="11" max="11" width="8.5546875" style="69" customWidth="1"/>
    <col min="12" max="246" width="8.5546875" style="3" customWidth="1"/>
    <col min="247" max="247" width="4.5546875" style="3" customWidth="1"/>
    <col min="248" max="248" width="20" style="3" customWidth="1"/>
    <col min="249" max="249" width="15.33203125" style="3" customWidth="1"/>
    <col min="250" max="250" width="9.6640625" style="3" customWidth="1"/>
    <col min="251" max="1021" width="8.5546875" style="3" customWidth="1"/>
    <col min="1022" max="1023" width="8.5546875" customWidth="1"/>
  </cols>
  <sheetData>
    <row r="1" spans="1:1022">
      <c r="A1" s="51" t="s">
        <v>205</v>
      </c>
      <c r="B1" s="51"/>
      <c r="C1" s="51"/>
      <c r="D1" s="51"/>
      <c r="E1" s="51"/>
      <c r="F1" s="51"/>
      <c r="G1" s="51"/>
      <c r="H1" s="51"/>
      <c r="I1" s="51"/>
    </row>
    <row r="2" spans="1:1022" ht="33.6" customHeight="1">
      <c r="A2" s="52" t="s">
        <v>206</v>
      </c>
      <c r="B2" s="52"/>
      <c r="C2" s="52"/>
      <c r="D2" s="52"/>
      <c r="E2" s="52"/>
      <c r="F2" s="52"/>
      <c r="G2" s="52"/>
      <c r="H2" s="52"/>
      <c r="I2" s="52"/>
    </row>
    <row r="3" spans="1:1022" ht="15.6" thickBot="1">
      <c r="B3" s="30"/>
    </row>
    <row r="4" spans="1:1022" s="6" customFormat="1" ht="66.599999999999994" thickBot="1">
      <c r="A4" s="4" t="s">
        <v>1</v>
      </c>
      <c r="B4" s="5" t="s">
        <v>19</v>
      </c>
      <c r="C4" s="5" t="s">
        <v>20</v>
      </c>
      <c r="D4" s="5" t="s">
        <v>21</v>
      </c>
      <c r="E4" s="5" t="s">
        <v>22</v>
      </c>
      <c r="F4" s="31" t="s">
        <v>203</v>
      </c>
      <c r="G4" s="32" t="s">
        <v>204</v>
      </c>
      <c r="H4" s="64" t="s">
        <v>207</v>
      </c>
      <c r="I4" s="65" t="s">
        <v>208</v>
      </c>
      <c r="J4" s="70"/>
      <c r="K4" s="71"/>
      <c r="AMH4"/>
    </row>
    <row r="5" spans="1:1022" ht="15.6">
      <c r="A5" s="37"/>
      <c r="B5" s="54" t="s">
        <v>209</v>
      </c>
      <c r="C5" s="54">
        <v>11656.599999999999</v>
      </c>
      <c r="D5" s="8"/>
      <c r="E5" s="8"/>
      <c r="F5" s="8"/>
      <c r="G5" s="56"/>
      <c r="H5" s="72"/>
      <c r="I5" s="73"/>
      <c r="J5" s="55"/>
      <c r="K5" s="5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</row>
    <row r="6" spans="1:1022" ht="12" customHeight="1">
      <c r="A6" s="44" t="s">
        <v>23</v>
      </c>
      <c r="B6" s="45"/>
      <c r="C6" s="45"/>
      <c r="D6" s="45"/>
      <c r="E6" s="45"/>
      <c r="F6" s="27"/>
      <c r="G6" s="74"/>
      <c r="H6" s="66"/>
      <c r="I6" s="67"/>
      <c r="J6" s="55"/>
      <c r="K6" s="53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</row>
    <row r="7" spans="1:1022">
      <c r="A7" s="37" t="s">
        <v>24</v>
      </c>
      <c r="B7" s="7" t="s">
        <v>25</v>
      </c>
      <c r="C7" s="7"/>
      <c r="D7" s="33">
        <v>310531.82399999996</v>
      </c>
      <c r="E7" s="35">
        <v>2.2200000000000002</v>
      </c>
      <c r="F7" s="33">
        <v>326058.41520000005</v>
      </c>
      <c r="G7" s="57">
        <v>2.3310000000000004</v>
      </c>
      <c r="H7" s="66">
        <f>F7*1.0217</f>
        <v>333133.88280984008</v>
      </c>
      <c r="I7" s="67">
        <f>H7/$C$5/12</f>
        <v>2.3815827000000009</v>
      </c>
      <c r="J7" s="55">
        <f>G7*1.0217</f>
        <v>2.3815827000000005</v>
      </c>
      <c r="K7" s="53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2" ht="22.8">
      <c r="A8" s="37" t="s">
        <v>26</v>
      </c>
      <c r="B8" s="7" t="s">
        <v>27</v>
      </c>
      <c r="C8" s="10" t="s">
        <v>28</v>
      </c>
      <c r="D8" s="8"/>
      <c r="E8" s="8"/>
      <c r="F8" s="8"/>
      <c r="G8" s="56"/>
      <c r="H8" s="66"/>
      <c r="I8" s="67"/>
      <c r="J8" s="55"/>
      <c r="K8" s="5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2" ht="22.8">
      <c r="A9" s="37" t="s">
        <v>29</v>
      </c>
      <c r="B9" s="7" t="s">
        <v>30</v>
      </c>
      <c r="C9" s="10" t="s">
        <v>31</v>
      </c>
      <c r="D9" s="8"/>
      <c r="E9" s="8"/>
      <c r="F9" s="8"/>
      <c r="G9" s="56"/>
      <c r="H9" s="66"/>
      <c r="I9" s="67"/>
      <c r="J9" s="55"/>
      <c r="K9" s="53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</row>
    <row r="10" spans="1:1022" ht="34.200000000000003">
      <c r="A10" s="38" t="s">
        <v>32</v>
      </c>
      <c r="B10" s="7" t="s">
        <v>33</v>
      </c>
      <c r="C10" s="10" t="s">
        <v>34</v>
      </c>
      <c r="D10" s="8"/>
      <c r="E10" s="8"/>
      <c r="F10" s="8"/>
      <c r="G10" s="56"/>
      <c r="H10" s="66"/>
      <c r="I10" s="67"/>
      <c r="J10" s="55"/>
      <c r="K10" s="5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</row>
    <row r="11" spans="1:1022">
      <c r="A11" s="37" t="s">
        <v>35</v>
      </c>
      <c r="B11" s="7" t="s">
        <v>36</v>
      </c>
      <c r="C11" s="10" t="s">
        <v>34</v>
      </c>
      <c r="D11" s="8"/>
      <c r="E11" s="8"/>
      <c r="F11" s="8"/>
      <c r="G11" s="56"/>
      <c r="H11" s="66"/>
      <c r="I11" s="67"/>
      <c r="J11" s="55"/>
      <c r="K11" s="5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2">
      <c r="A12" s="37" t="s">
        <v>37</v>
      </c>
      <c r="B12" s="7" t="s">
        <v>38</v>
      </c>
      <c r="C12" s="10" t="s">
        <v>39</v>
      </c>
      <c r="D12" s="8"/>
      <c r="E12" s="8"/>
      <c r="F12" s="8"/>
      <c r="G12" s="56"/>
      <c r="H12" s="66"/>
      <c r="I12" s="67"/>
      <c r="J12" s="55"/>
      <c r="K12" s="5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</row>
    <row r="13" spans="1:1022">
      <c r="A13" s="37" t="s">
        <v>40</v>
      </c>
      <c r="B13" s="7" t="s">
        <v>41</v>
      </c>
      <c r="C13" s="10" t="s">
        <v>34</v>
      </c>
      <c r="D13" s="8"/>
      <c r="E13" s="8"/>
      <c r="F13" s="8"/>
      <c r="G13" s="56"/>
      <c r="H13" s="66"/>
      <c r="I13" s="67"/>
      <c r="J13" s="55"/>
      <c r="K13" s="5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</row>
    <row r="14" spans="1:1022">
      <c r="A14" s="37" t="s">
        <v>42</v>
      </c>
      <c r="B14" s="7" t="s">
        <v>43</v>
      </c>
      <c r="C14" s="10" t="s">
        <v>44</v>
      </c>
      <c r="D14" s="8"/>
      <c r="E14" s="8"/>
      <c r="F14" s="8"/>
      <c r="G14" s="56"/>
      <c r="H14" s="66"/>
      <c r="I14" s="67"/>
      <c r="J14" s="55"/>
      <c r="K14" s="5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</row>
    <row r="15" spans="1:1022" ht="23.4">
      <c r="A15" s="39" t="s">
        <v>45</v>
      </c>
      <c r="B15" s="11" t="s">
        <v>46</v>
      </c>
      <c r="C15" s="1" t="s">
        <v>31</v>
      </c>
      <c r="D15" s="12"/>
      <c r="E15" s="12"/>
      <c r="F15" s="75"/>
      <c r="G15" s="76"/>
      <c r="H15" s="66"/>
      <c r="I15" s="67"/>
      <c r="J15" s="55"/>
      <c r="K15" s="5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</row>
    <row r="16" spans="1:1022" ht="12" customHeight="1">
      <c r="A16" s="44" t="s">
        <v>47</v>
      </c>
      <c r="B16" s="45"/>
      <c r="C16" s="45"/>
      <c r="D16" s="45"/>
      <c r="E16" s="45"/>
      <c r="F16" s="27"/>
      <c r="G16" s="74"/>
      <c r="H16" s="66"/>
      <c r="I16" s="67"/>
      <c r="J16" s="55"/>
      <c r="K16" s="5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</row>
    <row r="17" spans="1:1021" ht="16.350000000000001" customHeight="1">
      <c r="A17" s="37" t="s">
        <v>48</v>
      </c>
      <c r="B17" s="7" t="s">
        <v>49</v>
      </c>
      <c r="C17" s="7"/>
      <c r="D17" s="33">
        <v>219610.34399999998</v>
      </c>
      <c r="E17" s="35">
        <v>1.57</v>
      </c>
      <c r="F17" s="33">
        <v>230590.86119999998</v>
      </c>
      <c r="G17" s="57">
        <v>1.6485000000000001</v>
      </c>
      <c r="H17" s="66">
        <f>F17*1.0217</f>
        <v>235594.68288804</v>
      </c>
      <c r="I17" s="67">
        <f>H17/$C$5/12</f>
        <v>1.6842724500000001</v>
      </c>
      <c r="J17" s="55">
        <f>G17*1.0217</f>
        <v>1.6842724500000001</v>
      </c>
      <c r="K17" s="5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>
      <c r="A18" s="37" t="s">
        <v>50</v>
      </c>
      <c r="B18" s="7" t="s">
        <v>51</v>
      </c>
      <c r="C18" s="7"/>
      <c r="D18" s="8"/>
      <c r="E18" s="8"/>
      <c r="F18" s="8"/>
      <c r="G18" s="56"/>
      <c r="H18" s="66"/>
      <c r="I18" s="67"/>
      <c r="J18" s="55"/>
      <c r="K18" s="5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ht="22.8">
      <c r="A19" s="40" t="s">
        <v>52</v>
      </c>
      <c r="B19" s="7" t="s">
        <v>53</v>
      </c>
      <c r="C19" s="7" t="s">
        <v>54</v>
      </c>
      <c r="D19" s="8"/>
      <c r="E19" s="8"/>
      <c r="F19" s="8"/>
      <c r="G19" s="56"/>
      <c r="H19" s="66"/>
      <c r="I19" s="67"/>
      <c r="J19" s="55"/>
      <c r="K19" s="5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22.8">
      <c r="A20" s="37" t="s">
        <v>55</v>
      </c>
      <c r="B20" s="7" t="s">
        <v>56</v>
      </c>
      <c r="C20" s="7" t="s">
        <v>57</v>
      </c>
      <c r="D20" s="8"/>
      <c r="E20" s="8"/>
      <c r="F20" s="8"/>
      <c r="G20" s="56"/>
      <c r="H20" s="66"/>
      <c r="I20" s="67"/>
      <c r="J20" s="55"/>
      <c r="K20" s="5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 ht="22.8">
      <c r="A21" s="37" t="s">
        <v>58</v>
      </c>
      <c r="B21" s="7" t="s">
        <v>59</v>
      </c>
      <c r="C21" s="7" t="s">
        <v>60</v>
      </c>
      <c r="D21" s="8"/>
      <c r="E21" s="8"/>
      <c r="F21" s="8"/>
      <c r="G21" s="56"/>
      <c r="H21" s="66"/>
      <c r="I21" s="67"/>
      <c r="J21" s="55"/>
      <c r="K21" s="5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1" ht="34.200000000000003">
      <c r="A22" s="37" t="s">
        <v>61</v>
      </c>
      <c r="B22" s="7" t="s">
        <v>62</v>
      </c>
      <c r="C22" s="7" t="s">
        <v>63</v>
      </c>
      <c r="D22" s="8"/>
      <c r="E22" s="8"/>
      <c r="F22" s="8"/>
      <c r="G22" s="56"/>
      <c r="H22" s="66"/>
      <c r="I22" s="67"/>
      <c r="J22" s="55"/>
      <c r="K22" s="5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ht="22.8">
      <c r="A23" s="37" t="s">
        <v>64</v>
      </c>
      <c r="B23" s="7" t="s">
        <v>65</v>
      </c>
      <c r="C23" s="7" t="s">
        <v>66</v>
      </c>
      <c r="D23" s="8"/>
      <c r="E23" s="8"/>
      <c r="F23" s="8"/>
      <c r="G23" s="56"/>
      <c r="H23" s="66"/>
      <c r="I23" s="67"/>
      <c r="J23" s="55"/>
      <c r="K23" s="5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>
      <c r="A24" s="37" t="s">
        <v>67</v>
      </c>
      <c r="B24" s="7" t="s">
        <v>68</v>
      </c>
      <c r="C24" s="7" t="s">
        <v>69</v>
      </c>
      <c r="D24" s="8"/>
      <c r="E24" s="8"/>
      <c r="F24" s="8"/>
      <c r="G24" s="56"/>
      <c r="H24" s="66"/>
      <c r="I24" s="67"/>
      <c r="J24" s="55"/>
      <c r="K24" s="5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>
      <c r="A25" s="37" t="s">
        <v>70</v>
      </c>
      <c r="B25" s="7" t="s">
        <v>71</v>
      </c>
      <c r="C25" s="7"/>
      <c r="D25" s="8"/>
      <c r="E25" s="8"/>
      <c r="F25" s="8"/>
      <c r="G25" s="56"/>
      <c r="H25" s="66"/>
      <c r="I25" s="67"/>
      <c r="J25" s="55"/>
      <c r="K25" s="5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>
      <c r="A26" s="37" t="s">
        <v>72</v>
      </c>
      <c r="B26" s="7" t="s">
        <v>73</v>
      </c>
      <c r="C26" s="7" t="s">
        <v>74</v>
      </c>
      <c r="D26" s="8"/>
      <c r="E26" s="8"/>
      <c r="F26" s="8"/>
      <c r="G26" s="56"/>
      <c r="H26" s="66"/>
      <c r="I26" s="67"/>
      <c r="J26" s="55"/>
      <c r="K26" s="5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ht="22.8">
      <c r="A27" s="37" t="s">
        <v>75</v>
      </c>
      <c r="B27" s="7" t="s">
        <v>76</v>
      </c>
      <c r="C27" s="7" t="s">
        <v>77</v>
      </c>
      <c r="D27" s="8"/>
      <c r="E27" s="8"/>
      <c r="F27" s="8"/>
      <c r="G27" s="56"/>
      <c r="H27" s="66"/>
      <c r="I27" s="67"/>
      <c r="J27" s="55"/>
      <c r="K27" s="5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ht="22.8">
      <c r="A28" s="37" t="s">
        <v>78</v>
      </c>
      <c r="B28" s="7" t="s">
        <v>79</v>
      </c>
      <c r="C28" s="7" t="s">
        <v>80</v>
      </c>
      <c r="D28" s="8"/>
      <c r="E28" s="8"/>
      <c r="F28" s="8"/>
      <c r="G28" s="56"/>
      <c r="H28" s="66"/>
      <c r="I28" s="67"/>
      <c r="J28" s="55"/>
      <c r="K28" s="53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</row>
    <row r="29" spans="1:1021">
      <c r="A29" s="37" t="s">
        <v>81</v>
      </c>
      <c r="B29" s="7" t="s">
        <v>68</v>
      </c>
      <c r="C29" s="7" t="s">
        <v>69</v>
      </c>
      <c r="D29" s="8"/>
      <c r="E29" s="8"/>
      <c r="F29" s="8"/>
      <c r="G29" s="56"/>
      <c r="H29" s="66"/>
      <c r="I29" s="67"/>
      <c r="J29" s="55"/>
      <c r="K29" s="53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>
      <c r="A30" s="37" t="s">
        <v>82</v>
      </c>
      <c r="B30" s="7" t="s">
        <v>83</v>
      </c>
      <c r="C30" s="7" t="s">
        <v>74</v>
      </c>
      <c r="D30" s="8"/>
      <c r="E30" s="8"/>
      <c r="F30" s="8"/>
      <c r="G30" s="56"/>
      <c r="H30" s="66"/>
      <c r="I30" s="67"/>
      <c r="J30" s="55"/>
      <c r="K30" s="5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>
      <c r="A31" s="40" t="s">
        <v>84</v>
      </c>
      <c r="B31" s="7" t="s">
        <v>85</v>
      </c>
      <c r="C31" s="7" t="s">
        <v>74</v>
      </c>
      <c r="D31" s="8"/>
      <c r="E31" s="8"/>
      <c r="F31" s="8"/>
      <c r="G31" s="56"/>
      <c r="H31" s="66"/>
      <c r="I31" s="67"/>
      <c r="J31" s="55"/>
      <c r="K31" s="53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ht="22.8">
      <c r="A32" s="40" t="s">
        <v>86</v>
      </c>
      <c r="B32" s="7" t="s">
        <v>87</v>
      </c>
      <c r="C32" s="7" t="s">
        <v>18</v>
      </c>
      <c r="D32" s="8"/>
      <c r="E32" s="8"/>
      <c r="F32" s="8"/>
      <c r="G32" s="56"/>
      <c r="H32" s="66"/>
      <c r="I32" s="67"/>
      <c r="J32" s="55"/>
      <c r="K32" s="5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1" ht="22.8">
      <c r="A33" s="37" t="s">
        <v>88</v>
      </c>
      <c r="B33" s="7" t="s">
        <v>89</v>
      </c>
      <c r="C33" s="7" t="s">
        <v>90</v>
      </c>
      <c r="D33" s="8"/>
      <c r="E33" s="8"/>
      <c r="F33" s="8"/>
      <c r="G33" s="56"/>
      <c r="H33" s="66"/>
      <c r="I33" s="67"/>
      <c r="J33" s="55"/>
      <c r="K33" s="5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</row>
    <row r="34" spans="1:1021" ht="22.8">
      <c r="A34" s="37" t="s">
        <v>91</v>
      </c>
      <c r="B34" s="7" t="s">
        <v>92</v>
      </c>
      <c r="C34" s="7" t="s">
        <v>93</v>
      </c>
      <c r="D34" s="9">
        <v>13987.919999999998</v>
      </c>
      <c r="E34" s="8">
        <v>0.1</v>
      </c>
      <c r="F34" s="9">
        <v>14687.315999999999</v>
      </c>
      <c r="G34" s="56">
        <v>0.10500000000000001</v>
      </c>
      <c r="H34" s="66">
        <f>F34*1.0217</f>
        <v>15006.0307572</v>
      </c>
      <c r="I34" s="67">
        <f>H34/$C$5/12</f>
        <v>0.10727850000000001</v>
      </c>
      <c r="J34" s="55">
        <f>G34*1.0217</f>
        <v>0.10727850000000001</v>
      </c>
      <c r="K34" s="5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</row>
    <row r="35" spans="1:1021" ht="12" customHeight="1">
      <c r="A35" s="44" t="s">
        <v>94</v>
      </c>
      <c r="B35" s="45"/>
      <c r="C35" s="45"/>
      <c r="D35" s="45"/>
      <c r="E35" s="45"/>
      <c r="F35" s="27"/>
      <c r="G35" s="74"/>
      <c r="H35" s="66"/>
      <c r="I35" s="67"/>
      <c r="J35" s="55"/>
      <c r="K35" s="5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1" ht="24">
      <c r="A36" s="41" t="s">
        <v>95</v>
      </c>
      <c r="B36" s="26" t="s">
        <v>96</v>
      </c>
      <c r="C36" s="26"/>
      <c r="D36" s="33">
        <v>359489.54399999994</v>
      </c>
      <c r="E36" s="34">
        <v>2.57</v>
      </c>
      <c r="F36" s="33">
        <v>377464.02119999996</v>
      </c>
      <c r="G36" s="57">
        <v>2.6985000000000001</v>
      </c>
      <c r="H36" s="66">
        <f>F36*1.0217</f>
        <v>385654.99046003999</v>
      </c>
      <c r="I36" s="67">
        <f>H36/$C$5/12</f>
        <v>2.75705745</v>
      </c>
      <c r="J36" s="55">
        <f>G36*1.0217</f>
        <v>2.7570574500000005</v>
      </c>
      <c r="K36" s="5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</row>
    <row r="37" spans="1:1021" ht="12" customHeight="1">
      <c r="A37" s="41" t="s">
        <v>97</v>
      </c>
      <c r="B37" s="45" t="s">
        <v>98</v>
      </c>
      <c r="C37" s="45"/>
      <c r="D37" s="45"/>
      <c r="E37" s="45"/>
      <c r="F37" s="27"/>
      <c r="G37" s="74"/>
      <c r="H37" s="66"/>
      <c r="I37" s="67"/>
      <c r="J37" s="55"/>
      <c r="K37" s="5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</row>
    <row r="38" spans="1:1021">
      <c r="A38" s="42" t="s">
        <v>99</v>
      </c>
      <c r="B38" s="14" t="s">
        <v>100</v>
      </c>
      <c r="C38" s="13" t="s">
        <v>101</v>
      </c>
      <c r="D38" s="13"/>
      <c r="E38" s="7"/>
      <c r="F38" s="7"/>
      <c r="G38" s="58"/>
      <c r="H38" s="66"/>
      <c r="I38" s="67"/>
      <c r="J38" s="55"/>
      <c r="K38" s="5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</row>
    <row r="39" spans="1:1021" ht="22.8">
      <c r="A39" s="42" t="s">
        <v>102</v>
      </c>
      <c r="B39" s="14" t="s">
        <v>103</v>
      </c>
      <c r="C39" s="13" t="s">
        <v>39</v>
      </c>
      <c r="D39" s="13"/>
      <c r="E39" s="7"/>
      <c r="F39" s="7"/>
      <c r="G39" s="58"/>
      <c r="H39" s="66"/>
      <c r="I39" s="67"/>
      <c r="J39" s="55"/>
      <c r="K39" s="5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</row>
    <row r="40" spans="1:1021" ht="12" customHeight="1">
      <c r="A40" s="41" t="s">
        <v>104</v>
      </c>
      <c r="B40" s="45" t="s">
        <v>105</v>
      </c>
      <c r="C40" s="45"/>
      <c r="D40" s="45"/>
      <c r="E40" s="45"/>
      <c r="F40" s="27"/>
      <c r="G40" s="74"/>
      <c r="H40" s="66"/>
      <c r="I40" s="67"/>
      <c r="J40" s="55"/>
      <c r="K40" s="5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1">
      <c r="A41" s="42" t="s">
        <v>106</v>
      </c>
      <c r="B41" s="14" t="s">
        <v>107</v>
      </c>
      <c r="C41" s="13" t="s">
        <v>34</v>
      </c>
      <c r="D41" s="13"/>
      <c r="E41" s="7"/>
      <c r="F41" s="7"/>
      <c r="G41" s="58"/>
      <c r="H41" s="66"/>
      <c r="I41" s="67"/>
      <c r="J41" s="55"/>
      <c r="K41" s="5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1" ht="22.8">
      <c r="A42" s="42" t="s">
        <v>108</v>
      </c>
      <c r="B42" s="14" t="s">
        <v>109</v>
      </c>
      <c r="C42" s="13" t="s">
        <v>18</v>
      </c>
      <c r="D42" s="13"/>
      <c r="E42" s="7"/>
      <c r="F42" s="7"/>
      <c r="G42" s="58"/>
      <c r="H42" s="66"/>
      <c r="I42" s="67"/>
      <c r="J42" s="55"/>
      <c r="K42" s="5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1" ht="22.8">
      <c r="A43" s="42" t="s">
        <v>110</v>
      </c>
      <c r="B43" s="14" t="s">
        <v>111</v>
      </c>
      <c r="C43" s="13" t="s">
        <v>18</v>
      </c>
      <c r="D43" s="13"/>
      <c r="E43" s="7"/>
      <c r="F43" s="7"/>
      <c r="G43" s="58"/>
      <c r="H43" s="66"/>
      <c r="I43" s="67"/>
      <c r="J43" s="55"/>
      <c r="K43" s="5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</row>
    <row r="44" spans="1:1021" ht="22.8">
      <c r="A44" s="42" t="s">
        <v>112</v>
      </c>
      <c r="B44" s="14" t="s">
        <v>113</v>
      </c>
      <c r="C44" s="13" t="s">
        <v>18</v>
      </c>
      <c r="D44" s="13"/>
      <c r="E44" s="7"/>
      <c r="F44" s="7"/>
      <c r="G44" s="58"/>
      <c r="H44" s="66"/>
      <c r="I44" s="67"/>
      <c r="J44" s="55"/>
      <c r="K44" s="5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1" ht="22.8">
      <c r="A45" s="42" t="s">
        <v>114</v>
      </c>
      <c r="B45" s="14" t="s">
        <v>115</v>
      </c>
      <c r="C45" s="13" t="s">
        <v>18</v>
      </c>
      <c r="D45" s="13"/>
      <c r="E45" s="7"/>
      <c r="F45" s="7"/>
      <c r="G45" s="58"/>
      <c r="H45" s="66"/>
      <c r="I45" s="67"/>
      <c r="J45" s="55"/>
      <c r="K45" s="5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1" ht="12" customHeight="1">
      <c r="A46" s="41" t="s">
        <v>116</v>
      </c>
      <c r="B46" s="45" t="s">
        <v>117</v>
      </c>
      <c r="C46" s="45"/>
      <c r="D46" s="45"/>
      <c r="E46" s="45"/>
      <c r="F46" s="27"/>
      <c r="G46" s="74"/>
      <c r="H46" s="66"/>
      <c r="I46" s="67"/>
      <c r="J46" s="55"/>
      <c r="K46" s="5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1">
      <c r="A47" s="42" t="s">
        <v>118</v>
      </c>
      <c r="B47" s="14" t="s">
        <v>119</v>
      </c>
      <c r="C47" s="13" t="s">
        <v>10</v>
      </c>
      <c r="D47" s="13"/>
      <c r="E47" s="7"/>
      <c r="F47" s="7"/>
      <c r="G47" s="58"/>
      <c r="H47" s="66"/>
      <c r="I47" s="67"/>
      <c r="J47" s="55"/>
      <c r="K47" s="5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</row>
    <row r="48" spans="1:1021">
      <c r="A48" s="42" t="s">
        <v>120</v>
      </c>
      <c r="B48" s="14" t="s">
        <v>121</v>
      </c>
      <c r="C48" s="13" t="s">
        <v>10</v>
      </c>
      <c r="D48" s="13"/>
      <c r="E48" s="7"/>
      <c r="F48" s="7"/>
      <c r="G48" s="58"/>
      <c r="H48" s="66"/>
      <c r="I48" s="67"/>
      <c r="J48" s="55"/>
      <c r="K48" s="5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1" ht="22.8">
      <c r="A49" s="42" t="s">
        <v>122</v>
      </c>
      <c r="B49" s="14" t="s">
        <v>123</v>
      </c>
      <c r="C49" s="13" t="s">
        <v>18</v>
      </c>
      <c r="D49" s="13"/>
      <c r="E49" s="7"/>
      <c r="F49" s="7"/>
      <c r="G49" s="58"/>
      <c r="H49" s="66"/>
      <c r="I49" s="67"/>
      <c r="J49" s="55"/>
      <c r="K49" s="53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1" ht="34.200000000000003">
      <c r="A50" s="42" t="s">
        <v>124</v>
      </c>
      <c r="B50" s="14" t="s">
        <v>125</v>
      </c>
      <c r="C50" s="13" t="s">
        <v>18</v>
      </c>
      <c r="D50" s="13"/>
      <c r="E50" s="7"/>
      <c r="F50" s="7"/>
      <c r="G50" s="58"/>
      <c r="H50" s="66"/>
      <c r="I50" s="67"/>
      <c r="J50" s="55"/>
      <c r="K50" s="5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1" ht="22.8">
      <c r="A51" s="42" t="s">
        <v>126</v>
      </c>
      <c r="B51" s="14" t="s">
        <v>127</v>
      </c>
      <c r="C51" s="13" t="s">
        <v>18</v>
      </c>
      <c r="D51" s="13"/>
      <c r="E51" s="7"/>
      <c r="F51" s="7"/>
      <c r="G51" s="58"/>
      <c r="H51" s="66"/>
      <c r="I51" s="67"/>
      <c r="J51" s="55"/>
      <c r="K51" s="5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1" ht="22.8">
      <c r="A52" s="42" t="s">
        <v>128</v>
      </c>
      <c r="B52" s="14" t="s">
        <v>129</v>
      </c>
      <c r="C52" s="13" t="s">
        <v>18</v>
      </c>
      <c r="D52" s="13"/>
      <c r="E52" s="7"/>
      <c r="F52" s="7"/>
      <c r="G52" s="58"/>
      <c r="H52" s="66"/>
      <c r="I52" s="67"/>
      <c r="J52" s="55"/>
      <c r="K52" s="5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1">
      <c r="A53" s="42" t="s">
        <v>130</v>
      </c>
      <c r="B53" s="14" t="s">
        <v>131</v>
      </c>
      <c r="C53" s="13" t="s">
        <v>34</v>
      </c>
      <c r="D53" s="13"/>
      <c r="E53" s="7"/>
      <c r="F53" s="7"/>
      <c r="G53" s="58"/>
      <c r="H53" s="66"/>
      <c r="I53" s="67"/>
      <c r="J53" s="55"/>
      <c r="K53" s="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1">
      <c r="A54" s="42" t="s">
        <v>132</v>
      </c>
      <c r="B54" s="14" t="s">
        <v>133</v>
      </c>
      <c r="C54" s="13" t="s">
        <v>10</v>
      </c>
      <c r="D54" s="13"/>
      <c r="E54" s="7"/>
      <c r="F54" s="7"/>
      <c r="G54" s="58"/>
      <c r="H54" s="66"/>
      <c r="I54" s="67"/>
      <c r="J54" s="55"/>
      <c r="K54" s="5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1">
      <c r="A55" s="42" t="s">
        <v>134</v>
      </c>
      <c r="B55" s="14" t="s">
        <v>135</v>
      </c>
      <c r="C55" s="13" t="s">
        <v>34</v>
      </c>
      <c r="D55" s="13"/>
      <c r="E55" s="7"/>
      <c r="F55" s="7"/>
      <c r="G55" s="58"/>
      <c r="H55" s="66"/>
      <c r="I55" s="67"/>
      <c r="J55" s="55"/>
      <c r="K55" s="53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1" ht="12" customHeight="1">
      <c r="A56" s="41" t="s">
        <v>136</v>
      </c>
      <c r="B56" s="45" t="s">
        <v>137</v>
      </c>
      <c r="C56" s="45"/>
      <c r="D56" s="45"/>
      <c r="E56" s="45"/>
      <c r="F56" s="27"/>
      <c r="G56" s="74"/>
      <c r="H56" s="66"/>
      <c r="I56" s="67"/>
      <c r="J56" s="55"/>
      <c r="K56" s="5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</row>
    <row r="57" spans="1:1021" ht="22.8">
      <c r="A57" s="42" t="s">
        <v>138</v>
      </c>
      <c r="B57" s="14" t="s">
        <v>139</v>
      </c>
      <c r="C57" s="13" t="s">
        <v>18</v>
      </c>
      <c r="D57" s="13"/>
      <c r="E57" s="13"/>
      <c r="F57" s="13"/>
      <c r="G57" s="59"/>
      <c r="H57" s="66"/>
      <c r="I57" s="67"/>
      <c r="J57" s="55"/>
      <c r="K57" s="53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</row>
    <row r="58" spans="1:1021">
      <c r="A58" s="42" t="s">
        <v>140</v>
      </c>
      <c r="B58" s="14" t="s">
        <v>141</v>
      </c>
      <c r="C58" s="13" t="s">
        <v>10</v>
      </c>
      <c r="D58" s="13"/>
      <c r="E58" s="13"/>
      <c r="F58" s="13"/>
      <c r="G58" s="59"/>
      <c r="H58" s="66"/>
      <c r="I58" s="67"/>
      <c r="J58" s="55"/>
      <c r="K58" s="53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</row>
    <row r="59" spans="1:1021" ht="22.8">
      <c r="A59" s="42" t="s">
        <v>142</v>
      </c>
      <c r="B59" s="14" t="s">
        <v>143</v>
      </c>
      <c r="C59" s="13" t="s">
        <v>18</v>
      </c>
      <c r="D59" s="13"/>
      <c r="E59" s="13"/>
      <c r="F59" s="13"/>
      <c r="G59" s="59"/>
      <c r="H59" s="66"/>
      <c r="I59" s="67"/>
      <c r="J59" s="55"/>
      <c r="K59" s="53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</row>
    <row r="60" spans="1:1021">
      <c r="A60" s="42" t="s">
        <v>144</v>
      </c>
      <c r="B60" s="14" t="s">
        <v>145</v>
      </c>
      <c r="C60" s="13" t="s">
        <v>10</v>
      </c>
      <c r="D60" s="13"/>
      <c r="E60" s="13"/>
      <c r="F60" s="13"/>
      <c r="G60" s="59"/>
      <c r="H60" s="66"/>
      <c r="I60" s="67"/>
      <c r="J60" s="55"/>
      <c r="K60" s="5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</row>
    <row r="61" spans="1:1021">
      <c r="A61" s="42" t="s">
        <v>146</v>
      </c>
      <c r="B61" s="14" t="s">
        <v>147</v>
      </c>
      <c r="C61" s="13" t="s">
        <v>93</v>
      </c>
      <c r="D61" s="13"/>
      <c r="E61" s="13"/>
      <c r="F61" s="13"/>
      <c r="G61" s="59"/>
      <c r="H61" s="66"/>
      <c r="I61" s="67"/>
      <c r="J61" s="55"/>
      <c r="K61" s="5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</row>
    <row r="62" spans="1:1021" ht="22.8">
      <c r="A62" s="42" t="s">
        <v>148</v>
      </c>
      <c r="B62" s="14" t="s">
        <v>149</v>
      </c>
      <c r="C62" s="13" t="s">
        <v>10</v>
      </c>
      <c r="D62" s="13"/>
      <c r="E62" s="13"/>
      <c r="F62" s="13"/>
      <c r="G62" s="59"/>
      <c r="H62" s="66"/>
      <c r="I62" s="67"/>
      <c r="J62" s="55"/>
      <c r="K62" s="5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</row>
    <row r="63" spans="1:1021" ht="12" customHeight="1">
      <c r="A63" s="44" t="s">
        <v>150</v>
      </c>
      <c r="B63" s="45"/>
      <c r="C63" s="45"/>
      <c r="D63" s="45"/>
      <c r="E63" s="45"/>
      <c r="F63" s="27"/>
      <c r="G63" s="74"/>
      <c r="H63" s="66"/>
      <c r="I63" s="67"/>
      <c r="J63" s="55"/>
      <c r="K63" s="5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</row>
    <row r="64" spans="1:1021" ht="22.35" customHeight="1">
      <c r="A64" s="41" t="s">
        <v>151</v>
      </c>
      <c r="B64" s="46" t="s">
        <v>152</v>
      </c>
      <c r="C64" s="46"/>
      <c r="D64" s="33">
        <v>400054.51199999999</v>
      </c>
      <c r="E64" s="34">
        <v>2.86</v>
      </c>
      <c r="F64" s="33">
        <v>420057.23759999993</v>
      </c>
      <c r="G64" s="57">
        <v>3.0030000000000001</v>
      </c>
      <c r="H64" s="66">
        <f>F64*1.0217</f>
        <v>429172.47965591995</v>
      </c>
      <c r="I64" s="67">
        <f>H64/$C$5/12</f>
        <v>3.0681650999999999</v>
      </c>
      <c r="J64" s="55">
        <f>G64*1.0217</f>
        <v>3.0681651000000003</v>
      </c>
      <c r="K64" s="53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</row>
    <row r="65" spans="1:1021" ht="12" customHeight="1">
      <c r="A65" s="41" t="s">
        <v>153</v>
      </c>
      <c r="B65" s="45" t="s">
        <v>154</v>
      </c>
      <c r="C65" s="45"/>
      <c r="D65" s="45"/>
      <c r="E65" s="45"/>
      <c r="F65" s="27"/>
      <c r="G65" s="74"/>
      <c r="H65" s="66"/>
      <c r="I65" s="67"/>
      <c r="J65" s="55"/>
      <c r="K65" s="53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</row>
    <row r="66" spans="1:1021">
      <c r="A66" s="42" t="s">
        <v>155</v>
      </c>
      <c r="B66" s="15" t="s">
        <v>156</v>
      </c>
      <c r="C66" s="13" t="s">
        <v>10</v>
      </c>
      <c r="D66" s="9">
        <v>18184.295999999998</v>
      </c>
      <c r="E66" s="17">
        <v>0.13</v>
      </c>
      <c r="F66" s="9">
        <v>19093.5108</v>
      </c>
      <c r="G66" s="56">
        <v>0.13650000000000001</v>
      </c>
      <c r="H66" s="66">
        <f>F66*1.0217</f>
        <v>19507.839984360002</v>
      </c>
      <c r="I66" s="67">
        <f>H66/$C$5/12</f>
        <v>0.13946205000000003</v>
      </c>
      <c r="J66" s="55">
        <f>G66*1.0217</f>
        <v>0.13946205</v>
      </c>
      <c r="K66" s="53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</row>
    <row r="67" spans="1:1021">
      <c r="A67" s="42" t="s">
        <v>157</v>
      </c>
      <c r="B67" s="15" t="s">
        <v>2</v>
      </c>
      <c r="C67" s="13" t="s">
        <v>10</v>
      </c>
      <c r="D67" s="9">
        <v>18184.295999999998</v>
      </c>
      <c r="E67" s="17">
        <v>0.13</v>
      </c>
      <c r="F67" s="9">
        <v>19093.5108</v>
      </c>
      <c r="G67" s="56">
        <v>0.13650000000000001</v>
      </c>
      <c r="H67" s="66">
        <f t="shared" ref="H67:H95" si="0">F67*1.0217</f>
        <v>19507.839984360002</v>
      </c>
      <c r="I67" s="67">
        <f t="shared" ref="I67:I95" si="1">H67/$C$5/12</f>
        <v>0.13946205000000003</v>
      </c>
      <c r="J67" s="55">
        <f t="shared" ref="J67:J95" si="2">G67*1.0217</f>
        <v>0.13946205</v>
      </c>
      <c r="K67" s="53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</row>
    <row r="68" spans="1:1021" ht="22.8" hidden="1">
      <c r="A68" s="42" t="s">
        <v>158</v>
      </c>
      <c r="B68" s="15" t="s">
        <v>3</v>
      </c>
      <c r="C68" s="13" t="s">
        <v>10</v>
      </c>
      <c r="D68" s="16">
        <v>0</v>
      </c>
      <c r="E68" s="17">
        <v>0</v>
      </c>
      <c r="F68" s="17"/>
      <c r="G68" s="60"/>
      <c r="H68" s="66">
        <f t="shared" si="0"/>
        <v>0</v>
      </c>
      <c r="I68" s="67">
        <f t="shared" si="1"/>
        <v>0</v>
      </c>
      <c r="J68" s="55">
        <f t="shared" si="2"/>
        <v>0</v>
      </c>
      <c r="K68" s="53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</row>
    <row r="69" spans="1:1021" ht="22.8" hidden="1">
      <c r="A69" s="42" t="s">
        <v>159</v>
      </c>
      <c r="B69" s="15" t="s">
        <v>4</v>
      </c>
      <c r="C69" s="13" t="s">
        <v>10</v>
      </c>
      <c r="D69" s="16">
        <v>0</v>
      </c>
      <c r="E69" s="17">
        <v>0</v>
      </c>
      <c r="F69" s="17"/>
      <c r="G69" s="60"/>
      <c r="H69" s="66">
        <f t="shared" si="0"/>
        <v>0</v>
      </c>
      <c r="I69" s="67">
        <f t="shared" si="1"/>
        <v>0</v>
      </c>
      <c r="J69" s="55">
        <f t="shared" si="2"/>
        <v>0</v>
      </c>
      <c r="K69" s="53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</row>
    <row r="70" spans="1:1021" ht="12.75" hidden="1" customHeight="1">
      <c r="A70" s="42" t="s">
        <v>160</v>
      </c>
      <c r="B70" s="15" t="s">
        <v>5</v>
      </c>
      <c r="C70" s="13" t="s">
        <v>10</v>
      </c>
      <c r="D70" s="16">
        <v>0</v>
      </c>
      <c r="E70" s="17">
        <v>0</v>
      </c>
      <c r="F70" s="17"/>
      <c r="G70" s="60"/>
      <c r="H70" s="66">
        <f t="shared" si="0"/>
        <v>0</v>
      </c>
      <c r="I70" s="67">
        <f t="shared" si="1"/>
        <v>0</v>
      </c>
      <c r="J70" s="55">
        <f t="shared" si="2"/>
        <v>0</v>
      </c>
      <c r="K70" s="53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</row>
    <row r="71" spans="1:1021" ht="12" customHeight="1">
      <c r="A71" s="41" t="s">
        <v>161</v>
      </c>
      <c r="B71" s="45" t="s">
        <v>162</v>
      </c>
      <c r="C71" s="45"/>
      <c r="D71" s="45"/>
      <c r="E71" s="45"/>
      <c r="F71" s="27"/>
      <c r="G71" s="74"/>
      <c r="H71" s="66">
        <f t="shared" si="0"/>
        <v>0</v>
      </c>
      <c r="I71" s="67">
        <f t="shared" si="1"/>
        <v>0</v>
      </c>
      <c r="J71" s="55">
        <f t="shared" si="2"/>
        <v>0</v>
      </c>
      <c r="K71" s="5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</row>
    <row r="72" spans="1:1021" ht="34.200000000000003">
      <c r="A72" s="42" t="s">
        <v>163</v>
      </c>
      <c r="B72" s="14" t="s">
        <v>164</v>
      </c>
      <c r="C72" s="13" t="s">
        <v>165</v>
      </c>
      <c r="D72" s="9">
        <v>20981.879999999997</v>
      </c>
      <c r="E72" s="17">
        <v>0.15</v>
      </c>
      <c r="F72" s="9">
        <v>22030.973999999998</v>
      </c>
      <c r="G72" s="56">
        <v>0.1575</v>
      </c>
      <c r="H72" s="66">
        <f t="shared" si="0"/>
        <v>22509.046135799999</v>
      </c>
      <c r="I72" s="67">
        <f t="shared" si="1"/>
        <v>0.16091775</v>
      </c>
      <c r="J72" s="55">
        <f t="shared" si="2"/>
        <v>0.16091775</v>
      </c>
      <c r="K72" s="5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</row>
    <row r="73" spans="1:1021" ht="45.6">
      <c r="A73" s="42" t="s">
        <v>166</v>
      </c>
      <c r="B73" s="14" t="s">
        <v>167</v>
      </c>
      <c r="C73" s="13" t="s">
        <v>165</v>
      </c>
      <c r="D73" s="9">
        <v>12589.127999999997</v>
      </c>
      <c r="E73" s="17">
        <v>0.09</v>
      </c>
      <c r="F73" s="9">
        <v>13218.584399999998</v>
      </c>
      <c r="G73" s="56">
        <v>9.4500000000000001E-2</v>
      </c>
      <c r="H73" s="66">
        <f t="shared" si="0"/>
        <v>13505.427681479998</v>
      </c>
      <c r="I73" s="67">
        <f t="shared" si="1"/>
        <v>9.6550650000000002E-2</v>
      </c>
      <c r="J73" s="55">
        <f t="shared" si="2"/>
        <v>9.6550650000000002E-2</v>
      </c>
      <c r="K73" s="5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</row>
    <row r="74" spans="1:1021" ht="34.200000000000003">
      <c r="A74" s="42" t="s">
        <v>168</v>
      </c>
      <c r="B74" s="14" t="s">
        <v>169</v>
      </c>
      <c r="C74" s="13" t="s">
        <v>170</v>
      </c>
      <c r="D74" s="9">
        <v>61546.847999999998</v>
      </c>
      <c r="E74" s="17">
        <v>0.44</v>
      </c>
      <c r="F74" s="9">
        <v>64624.190399999992</v>
      </c>
      <c r="G74" s="56">
        <v>0.46200000000000002</v>
      </c>
      <c r="H74" s="66">
        <f t="shared" si="0"/>
        <v>66026.535331679988</v>
      </c>
      <c r="I74" s="67">
        <f t="shared" si="1"/>
        <v>0.47202539999999998</v>
      </c>
      <c r="J74" s="55">
        <f t="shared" si="2"/>
        <v>0.47202540000000004</v>
      </c>
      <c r="K74" s="53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</row>
    <row r="75" spans="1:1021" ht="12" customHeight="1">
      <c r="A75" s="41" t="s">
        <v>171</v>
      </c>
      <c r="B75" s="45" t="s">
        <v>6</v>
      </c>
      <c r="C75" s="45"/>
      <c r="D75" s="45"/>
      <c r="E75" s="45"/>
      <c r="F75" s="27"/>
      <c r="G75" s="61"/>
      <c r="H75" s="66"/>
      <c r="I75" s="67"/>
      <c r="J75" s="55"/>
      <c r="K75" s="53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</row>
    <row r="76" spans="1:1021" ht="19.649999999999999" customHeight="1">
      <c r="A76" s="42" t="s">
        <v>172</v>
      </c>
      <c r="B76" s="22" t="s">
        <v>14</v>
      </c>
      <c r="C76" s="23" t="s">
        <v>201</v>
      </c>
      <c r="D76" s="9">
        <v>86725.103999999992</v>
      </c>
      <c r="E76" s="17">
        <v>0.62</v>
      </c>
      <c r="F76" s="9">
        <v>91061.359199999992</v>
      </c>
      <c r="G76" s="56">
        <v>0.65100000000000002</v>
      </c>
      <c r="H76" s="66">
        <f t="shared" si="0"/>
        <v>93037.390694639995</v>
      </c>
      <c r="I76" s="67">
        <f t="shared" si="1"/>
        <v>0.66512670000000007</v>
      </c>
      <c r="J76" s="55">
        <f t="shared" si="2"/>
        <v>0.66512670000000007</v>
      </c>
      <c r="K76" s="53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</row>
    <row r="77" spans="1:1021">
      <c r="A77" s="42" t="s">
        <v>173</v>
      </c>
      <c r="B77" s="11" t="s">
        <v>8</v>
      </c>
      <c r="C77" s="13" t="s">
        <v>10</v>
      </c>
      <c r="D77" s="9">
        <v>12589.127999999997</v>
      </c>
      <c r="E77" s="17">
        <v>0.09</v>
      </c>
      <c r="F77" s="9">
        <v>13218.584399999998</v>
      </c>
      <c r="G77" s="56">
        <v>9.4500000000000001E-2</v>
      </c>
      <c r="H77" s="66">
        <f t="shared" si="0"/>
        <v>13505.427681479998</v>
      </c>
      <c r="I77" s="67">
        <f t="shared" si="1"/>
        <v>9.6550650000000002E-2</v>
      </c>
      <c r="J77" s="55">
        <f t="shared" si="2"/>
        <v>9.6550650000000002E-2</v>
      </c>
      <c r="K77" s="53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</row>
    <row r="78" spans="1:1021">
      <c r="A78" s="42" t="s">
        <v>174</v>
      </c>
      <c r="B78" s="14" t="s">
        <v>175</v>
      </c>
      <c r="C78" s="13" t="s">
        <v>11</v>
      </c>
      <c r="D78" s="9">
        <v>50356.511999999988</v>
      </c>
      <c r="E78" s="17">
        <v>0.36</v>
      </c>
      <c r="F78" s="9">
        <v>52874.337599999992</v>
      </c>
      <c r="G78" s="56">
        <v>0.378</v>
      </c>
      <c r="H78" s="66">
        <f t="shared" si="0"/>
        <v>54021.710725919991</v>
      </c>
      <c r="I78" s="67">
        <f t="shared" si="1"/>
        <v>0.38620260000000001</v>
      </c>
      <c r="J78" s="55">
        <f t="shared" si="2"/>
        <v>0.38620260000000001</v>
      </c>
      <c r="K78" s="53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</row>
    <row r="79" spans="1:1021">
      <c r="A79" s="42" t="s">
        <v>176</v>
      </c>
      <c r="B79" s="7" t="s">
        <v>177</v>
      </c>
      <c r="C79" s="13" t="s">
        <v>10</v>
      </c>
      <c r="D79" s="9">
        <v>8392.7519999999986</v>
      </c>
      <c r="E79" s="17">
        <v>0.06</v>
      </c>
      <c r="F79" s="9">
        <v>8812.3895999999986</v>
      </c>
      <c r="G79" s="56">
        <v>6.3E-2</v>
      </c>
      <c r="H79" s="66">
        <f t="shared" si="0"/>
        <v>9003.6184543199997</v>
      </c>
      <c r="I79" s="67">
        <f t="shared" si="1"/>
        <v>6.436710000000001E-2</v>
      </c>
      <c r="J79" s="55">
        <f t="shared" si="2"/>
        <v>6.436710000000001E-2</v>
      </c>
      <c r="K79" s="53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</row>
    <row r="80" spans="1:1021">
      <c r="A80" s="42" t="s">
        <v>178</v>
      </c>
      <c r="B80" s="7" t="s">
        <v>12</v>
      </c>
      <c r="C80" s="13" t="s">
        <v>93</v>
      </c>
      <c r="D80" s="9">
        <v>57350.471999999994</v>
      </c>
      <c r="E80" s="17">
        <v>0.41</v>
      </c>
      <c r="F80" s="9">
        <v>60217.995599999987</v>
      </c>
      <c r="G80" s="56">
        <v>0.43049999999999999</v>
      </c>
      <c r="H80" s="66">
        <f t="shared" si="0"/>
        <v>61524.726104519992</v>
      </c>
      <c r="I80" s="67">
        <f t="shared" si="1"/>
        <v>0.43984185000000003</v>
      </c>
      <c r="J80" s="55">
        <f t="shared" si="2"/>
        <v>0.43984185000000003</v>
      </c>
      <c r="K80" s="53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</row>
    <row r="81" spans="1:1022">
      <c r="A81" s="42" t="s">
        <v>179</v>
      </c>
      <c r="B81" s="7" t="s">
        <v>16</v>
      </c>
      <c r="C81" s="13" t="s">
        <v>10</v>
      </c>
      <c r="D81" s="9">
        <v>9791.5439999999999</v>
      </c>
      <c r="E81" s="17">
        <v>7.0000000000000007E-2</v>
      </c>
      <c r="F81" s="9">
        <v>10281.1212</v>
      </c>
      <c r="G81" s="56">
        <v>7.350000000000001E-2</v>
      </c>
      <c r="H81" s="66">
        <f t="shared" si="0"/>
        <v>10504.22153004</v>
      </c>
      <c r="I81" s="67">
        <f t="shared" si="1"/>
        <v>7.5094950000000008E-2</v>
      </c>
      <c r="J81" s="55">
        <f t="shared" si="2"/>
        <v>7.5094950000000008E-2</v>
      </c>
      <c r="K81" s="53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</row>
    <row r="82" spans="1:1022">
      <c r="A82" s="42" t="s">
        <v>180</v>
      </c>
      <c r="B82" s="7" t="s">
        <v>7</v>
      </c>
      <c r="C82" s="13" t="s">
        <v>10</v>
      </c>
      <c r="D82" s="9">
        <v>6993.9599999999991</v>
      </c>
      <c r="E82" s="17">
        <v>0.05</v>
      </c>
      <c r="F82" s="9">
        <v>7343.6579999999994</v>
      </c>
      <c r="G82" s="56">
        <v>5.2500000000000005E-2</v>
      </c>
      <c r="H82" s="66">
        <f t="shared" si="0"/>
        <v>7503.0153786000001</v>
      </c>
      <c r="I82" s="67">
        <f t="shared" si="1"/>
        <v>5.3639250000000006E-2</v>
      </c>
      <c r="J82" s="55">
        <f t="shared" si="2"/>
        <v>5.3639250000000006E-2</v>
      </c>
      <c r="K82" s="5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</row>
    <row r="83" spans="1:1022" hidden="1">
      <c r="A83" s="42" t="s">
        <v>181</v>
      </c>
      <c r="B83" s="7" t="s">
        <v>13</v>
      </c>
      <c r="C83" s="13" t="s">
        <v>182</v>
      </c>
      <c r="D83" s="16">
        <v>0</v>
      </c>
      <c r="E83" s="17">
        <v>0</v>
      </c>
      <c r="F83" s="17"/>
      <c r="G83" s="60">
        <v>0</v>
      </c>
      <c r="H83" s="66">
        <f t="shared" si="0"/>
        <v>0</v>
      </c>
      <c r="I83" s="67">
        <f t="shared" si="1"/>
        <v>0</v>
      </c>
      <c r="J83" s="55">
        <f t="shared" si="2"/>
        <v>0</v>
      </c>
      <c r="K83" s="5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</row>
    <row r="84" spans="1:1022" s="18" customFormat="1" ht="12" customHeight="1">
      <c r="A84" s="41" t="s">
        <v>183</v>
      </c>
      <c r="B84" s="47" t="s">
        <v>184</v>
      </c>
      <c r="C84" s="47"/>
      <c r="D84" s="47"/>
      <c r="E84" s="47"/>
      <c r="F84" s="28"/>
      <c r="G84" s="61"/>
      <c r="H84" s="66"/>
      <c r="I84" s="67"/>
      <c r="J84" s="55"/>
      <c r="K84" s="77"/>
      <c r="AMH84"/>
    </row>
    <row r="85" spans="1:1022" ht="45.6">
      <c r="A85" s="42" t="s">
        <v>185</v>
      </c>
      <c r="B85" s="7" t="s">
        <v>9</v>
      </c>
      <c r="C85" s="13" t="s">
        <v>186</v>
      </c>
      <c r="D85" s="9">
        <v>29374.631999999994</v>
      </c>
      <c r="E85" s="17">
        <v>0.21</v>
      </c>
      <c r="F85" s="9">
        <v>30843.363599999997</v>
      </c>
      <c r="G85" s="56">
        <v>0.2205</v>
      </c>
      <c r="H85" s="66">
        <f t="shared" si="0"/>
        <v>31512.664590119999</v>
      </c>
      <c r="I85" s="67">
        <f t="shared" si="1"/>
        <v>0.22528485000000001</v>
      </c>
      <c r="J85" s="55">
        <f t="shared" si="2"/>
        <v>0.22528485000000001</v>
      </c>
      <c r="K85" s="5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</row>
    <row r="86" spans="1:1022">
      <c r="A86" s="42" t="s">
        <v>187</v>
      </c>
      <c r="B86" s="7" t="s">
        <v>188</v>
      </c>
      <c r="C86" s="13" t="s">
        <v>10</v>
      </c>
      <c r="D86" s="9">
        <v>4196.3759999999993</v>
      </c>
      <c r="E86" s="17">
        <v>0.03</v>
      </c>
      <c r="F86" s="9">
        <v>4406.1947999999993</v>
      </c>
      <c r="G86" s="56">
        <v>3.15E-2</v>
      </c>
      <c r="H86" s="66">
        <f t="shared" si="0"/>
        <v>4501.8092271599999</v>
      </c>
      <c r="I86" s="67">
        <f t="shared" si="1"/>
        <v>3.2183550000000005E-2</v>
      </c>
      <c r="J86" s="55">
        <f t="shared" si="2"/>
        <v>3.2183550000000005E-2</v>
      </c>
      <c r="K86" s="53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</row>
    <row r="87" spans="1:1022" ht="12" customHeight="1">
      <c r="A87" s="48" t="s">
        <v>189</v>
      </c>
      <c r="B87" s="49"/>
      <c r="C87" s="49"/>
      <c r="D87" s="49"/>
      <c r="E87" s="49"/>
      <c r="F87" s="29"/>
      <c r="G87" s="56">
        <v>0</v>
      </c>
      <c r="H87" s="66"/>
      <c r="I87" s="67"/>
      <c r="J87" s="55"/>
      <c r="K87" s="53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</row>
    <row r="88" spans="1:1022">
      <c r="A88" s="37" t="s">
        <v>190</v>
      </c>
      <c r="B88" s="7" t="s">
        <v>17</v>
      </c>
      <c r="C88" s="10" t="s">
        <v>93</v>
      </c>
      <c r="D88" s="9">
        <v>79731.143999999986</v>
      </c>
      <c r="E88" s="17">
        <v>0.56999999999999995</v>
      </c>
      <c r="F88" s="9">
        <v>83717.701199999981</v>
      </c>
      <c r="G88" s="56">
        <v>0.59849999999999992</v>
      </c>
      <c r="H88" s="66">
        <f t="shared" si="0"/>
        <v>85534.375316039979</v>
      </c>
      <c r="I88" s="67">
        <f t="shared" si="1"/>
        <v>0.61148744999999993</v>
      </c>
      <c r="J88" s="55">
        <f t="shared" si="2"/>
        <v>0.61148744999999993</v>
      </c>
      <c r="K88" s="53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</row>
    <row r="89" spans="1:1022" ht="24" customHeight="1">
      <c r="A89" s="37" t="s">
        <v>191</v>
      </c>
      <c r="B89" s="7" t="s">
        <v>192</v>
      </c>
      <c r="C89" s="10" t="s">
        <v>93</v>
      </c>
      <c r="D89" s="9">
        <v>5595.1679999999997</v>
      </c>
      <c r="E89" s="17">
        <v>0.04</v>
      </c>
      <c r="F89" s="9">
        <v>5874.9263999999994</v>
      </c>
      <c r="G89" s="56">
        <v>4.2000000000000003E-2</v>
      </c>
      <c r="H89" s="66">
        <f t="shared" si="0"/>
        <v>6002.4123028799995</v>
      </c>
      <c r="I89" s="67">
        <f t="shared" si="1"/>
        <v>4.2911399999999995E-2</v>
      </c>
      <c r="J89" s="55">
        <f t="shared" si="2"/>
        <v>4.2911400000000002E-2</v>
      </c>
      <c r="K89" s="5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</row>
    <row r="90" spans="1:1022" ht="22.8">
      <c r="A90" s="37" t="s">
        <v>193</v>
      </c>
      <c r="B90" s="7" t="s">
        <v>15</v>
      </c>
      <c r="C90" s="10" t="s">
        <v>18</v>
      </c>
      <c r="D90" s="9">
        <v>1398.7919999999999</v>
      </c>
      <c r="E90" s="17">
        <v>0.01</v>
      </c>
      <c r="F90" s="9">
        <v>1468.7315999999998</v>
      </c>
      <c r="G90" s="56">
        <v>1.0500000000000001E-2</v>
      </c>
      <c r="H90" s="66">
        <f t="shared" si="0"/>
        <v>1500.6030757199999</v>
      </c>
      <c r="I90" s="67">
        <f t="shared" si="1"/>
        <v>1.0727849999999999E-2</v>
      </c>
      <c r="J90" s="55">
        <f t="shared" si="2"/>
        <v>1.0727850000000001E-2</v>
      </c>
      <c r="K90" s="5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</row>
    <row r="91" spans="1:1022" ht="22.8">
      <c r="A91" s="37" t="s">
        <v>194</v>
      </c>
      <c r="B91" s="7" t="s">
        <v>195</v>
      </c>
      <c r="C91" s="10" t="s">
        <v>18</v>
      </c>
      <c r="D91" s="9">
        <v>27975.839999999997</v>
      </c>
      <c r="E91" s="17">
        <v>0.2</v>
      </c>
      <c r="F91" s="9">
        <v>29374.631999999998</v>
      </c>
      <c r="G91" s="56">
        <v>0.21000000000000002</v>
      </c>
      <c r="H91" s="66">
        <f t="shared" si="0"/>
        <v>30012.0615144</v>
      </c>
      <c r="I91" s="67">
        <f t="shared" si="1"/>
        <v>0.21455700000000003</v>
      </c>
      <c r="J91" s="55">
        <f t="shared" si="2"/>
        <v>0.21455700000000003</v>
      </c>
      <c r="K91" s="5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</row>
    <row r="92" spans="1:1022">
      <c r="A92" s="37" t="s">
        <v>196</v>
      </c>
      <c r="B92" s="7" t="s">
        <v>197</v>
      </c>
      <c r="C92" s="10" t="s">
        <v>93</v>
      </c>
      <c r="D92" s="9">
        <v>41963.759999999995</v>
      </c>
      <c r="E92" s="17">
        <v>0.3</v>
      </c>
      <c r="F92" s="9">
        <v>44061.947999999997</v>
      </c>
      <c r="G92" s="56">
        <v>0.315</v>
      </c>
      <c r="H92" s="66">
        <f t="shared" si="0"/>
        <v>45018.092271599999</v>
      </c>
      <c r="I92" s="67">
        <f t="shared" si="1"/>
        <v>0.3218355</v>
      </c>
      <c r="J92" s="55">
        <f t="shared" si="2"/>
        <v>0.3218355</v>
      </c>
      <c r="K92" s="5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</row>
    <row r="93" spans="1:1022" ht="13.8" thickBot="1">
      <c r="A93" s="43" t="s">
        <v>198</v>
      </c>
      <c r="B93" s="19" t="s">
        <v>199</v>
      </c>
      <c r="C93" s="20" t="s">
        <v>93</v>
      </c>
      <c r="D93" s="21">
        <v>573504.71999999986</v>
      </c>
      <c r="E93" s="24">
        <v>4.0999999999999996</v>
      </c>
      <c r="F93" s="21">
        <v>602179.95599999989</v>
      </c>
      <c r="G93" s="62">
        <v>4.3049999999999997</v>
      </c>
      <c r="H93" s="78">
        <f t="shared" si="0"/>
        <v>615247.26104519994</v>
      </c>
      <c r="I93" s="79">
        <f t="shared" si="1"/>
        <v>4.3984185</v>
      </c>
      <c r="J93" s="55">
        <f t="shared" si="2"/>
        <v>4.3984185</v>
      </c>
      <c r="K93" s="5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</row>
    <row r="94" spans="1:1022" ht="13.8" thickBot="1">
      <c r="A94" s="84" t="s">
        <v>200</v>
      </c>
      <c r="B94" s="85" t="s">
        <v>202</v>
      </c>
      <c r="C94" s="86" t="s">
        <v>93</v>
      </c>
      <c r="D94" s="87">
        <v>61546.847999999998</v>
      </c>
      <c r="E94" s="88">
        <v>0.44</v>
      </c>
      <c r="F94" s="87">
        <v>64624.190399999992</v>
      </c>
      <c r="G94" s="89">
        <v>0.46200000000000002</v>
      </c>
      <c r="H94" s="80">
        <f t="shared" si="0"/>
        <v>66026.535331679988</v>
      </c>
      <c r="I94" s="81">
        <f t="shared" si="1"/>
        <v>0.47202539999999998</v>
      </c>
      <c r="J94" s="55">
        <f t="shared" si="2"/>
        <v>0.47202540000000004</v>
      </c>
      <c r="K94" s="5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</row>
    <row r="95" spans="1:1022" s="18" customFormat="1" ht="13.8" thickBot="1">
      <c r="A95" s="50" t="s">
        <v>0</v>
      </c>
      <c r="B95" s="50"/>
      <c r="C95" s="50"/>
      <c r="D95" s="36">
        <v>2095390.4159999997</v>
      </c>
      <c r="E95" s="25">
        <v>14.98</v>
      </c>
      <c r="F95" s="36">
        <v>2200159.9367999998</v>
      </c>
      <c r="G95" s="63">
        <v>15.729000000000001</v>
      </c>
      <c r="H95" s="82">
        <f t="shared" si="0"/>
        <v>2247903.4074285598</v>
      </c>
      <c r="I95" s="83">
        <f t="shared" si="1"/>
        <v>16.070319300000001</v>
      </c>
      <c r="J95" s="55">
        <f t="shared" si="2"/>
        <v>16.070319300000001</v>
      </c>
      <c r="K95" s="77"/>
      <c r="AMH95"/>
    </row>
  </sheetData>
  <mergeCells count="17">
    <mergeCell ref="A1:I1"/>
    <mergeCell ref="A2:I2"/>
    <mergeCell ref="B71:E71"/>
    <mergeCell ref="B75:E75"/>
    <mergeCell ref="B84:E84"/>
    <mergeCell ref="A87:E87"/>
    <mergeCell ref="A95:C95"/>
    <mergeCell ref="B46:E46"/>
    <mergeCell ref="B56:E56"/>
    <mergeCell ref="A63:E63"/>
    <mergeCell ref="B64:C64"/>
    <mergeCell ref="B65:E65"/>
    <mergeCell ref="A6:E6"/>
    <mergeCell ref="A16:E16"/>
    <mergeCell ref="A35:E35"/>
    <mergeCell ref="B37:E37"/>
    <mergeCell ref="B40:E40"/>
  </mergeCells>
  <pageMargins left="0.74791666666666701" right="0.74791666666666701" top="0.59027777777777801" bottom="0.196527777777778" header="0.51180555555555496" footer="0.51180555555555496"/>
  <pageSetup paperSize="9" scale="95" firstPageNumber="0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6</cp:revision>
  <cp:lastPrinted>2022-08-08T08:11:52Z</cp:lastPrinted>
  <dcterms:created xsi:type="dcterms:W3CDTF">2011-09-20T07:13:12Z</dcterms:created>
  <dcterms:modified xsi:type="dcterms:W3CDTF">2022-08-08T08:12:17Z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