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Desktop\МММ\Подомовые отчеты\2024 год\Отчеты Строитель 2024 г\Отчеты Строитель\"/>
    </mc:Choice>
  </mc:AlternateContent>
  <bookViews>
    <workbookView xWindow="0" yWindow="0" windowWidth="23040" windowHeight="9192" tabRatio="853"/>
  </bookViews>
  <sheets>
    <sheet name="Аллейная 4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9" i="15" l="1"/>
  <c r="C47" i="15"/>
  <c r="C45" i="15"/>
  <c r="C37" i="15"/>
  <c r="C29" i="15"/>
  <c r="C21" i="15"/>
  <c r="C17" i="15"/>
  <c r="B17" i="15"/>
  <c r="C55" i="15" l="1"/>
</calcChain>
</file>

<file path=xl/sharedStrings.xml><?xml version="1.0" encoding="utf-8"?>
<sst xmlns="http://schemas.openxmlformats.org/spreadsheetml/2006/main" count="55" uniqueCount="51">
  <si>
    <t>Материальные затраты</t>
  </si>
  <si>
    <t>Услуги по обработке расчетов с населением</t>
  </si>
  <si>
    <t>Очистка техэтажей от мусора</t>
  </si>
  <si>
    <t>Услуги электрических испытаний заземления электроустановок</t>
  </si>
  <si>
    <t xml:space="preserve">Годовой отчет о расходовании средств по МКД </t>
  </si>
  <si>
    <t>доходы</t>
  </si>
  <si>
    <t>начислено, руб.</t>
  </si>
  <si>
    <t>оплачено, руб.</t>
  </si>
  <si>
    <t>Общая площадь МКД кв.м.</t>
  </si>
  <si>
    <t>1.Содержание жилья (платежи населения)</t>
  </si>
  <si>
    <t>2.Доходы от нежилых помещений (при наличии)</t>
  </si>
  <si>
    <t>З. Прочие доходы:</t>
  </si>
  <si>
    <t>доходы, полученные от использования общего имущества, в том числе:</t>
  </si>
  <si>
    <t>размещение рекламы</t>
  </si>
  <si>
    <t>доходы от интернет провайдеров</t>
  </si>
  <si>
    <t>4.Прочие доходы:</t>
  </si>
  <si>
    <t>Электроэнергия ОДН</t>
  </si>
  <si>
    <t>Итого содержание жилья и прочие доходы</t>
  </si>
  <si>
    <t>РАСХОДЫ</t>
  </si>
  <si>
    <t>Статья</t>
  </si>
  <si>
    <t>Остаток денежных средств на начало отчетного периода</t>
  </si>
  <si>
    <t>1 Ремонт конструктивных элементов зданий</t>
  </si>
  <si>
    <t>Заработная плата за текущий ремонт (плановый осмотр кровли, оконных и дверных заполнений, фасада, закрытие теплового контура, ремонт козырька, очистка тех.помещений от мусора и прочие)</t>
  </si>
  <si>
    <t>Страховые взносы (пенсионный фонд, медстрахование, ФСС)</t>
  </si>
  <si>
    <t>Техническое обслуживание дымоходов и вентканалов</t>
  </si>
  <si>
    <t>2 Ремонт и обслуживание внутридомового инженерного оборудования</t>
  </si>
  <si>
    <t>Заработная плата за текущий ремонт (плановый осмотр общедомовой системы холодного, горячего водоснабжения, водоотведения, системы отопления, системы электроснабжения, подготовка системы отопления к отопительному периоду, замена эл.ламп, ППР электрощитов, ревизия вентилей, сварочные работы с заменой участков трубы, ремонт и прочистка канализации, замена задвижки, смена вентиля, подготовка к ОЗП и прочие)</t>
  </si>
  <si>
    <t>Проверка ПУ ТЭ</t>
  </si>
  <si>
    <t xml:space="preserve">Тех.обслуж. внутридомового газового оборудования </t>
  </si>
  <si>
    <t xml:space="preserve">Техническое обслуживание, снятие показаний ОДПУ </t>
  </si>
  <si>
    <t>3 Благоустройство и обеспечение санитарного состояния жилого фонда</t>
  </si>
  <si>
    <t>Заработная плата за благоустройство (уборка лестничных клеток, дворовой территории, покос травы, ремонт и покраска дворового оборудования, побелка бордюров и прочие)</t>
  </si>
  <si>
    <t xml:space="preserve">Материальные затраты </t>
  </si>
  <si>
    <t>Дератизация, дезинсекция МОП</t>
  </si>
  <si>
    <t>Содержание и обслуживание жилищного фонда, услуги сторонних организаций (уборка снега)</t>
  </si>
  <si>
    <t>Услуги по транспортированию и размещению отходов, не относящихся к ТКО</t>
  </si>
  <si>
    <t>4 Внеэксплуатационные расходы</t>
  </si>
  <si>
    <t>(налог по упрощенной системе налогообложения, услуги банка, прочие налоги, госпошлины)</t>
  </si>
  <si>
    <t>5 Общеэксплуатационные расходы</t>
  </si>
  <si>
    <t>(ФОТ АУП и страховые взносы, прием и регистрация заявок от населения,  делопроизводство, организация работ с населением, подрядными организациями, с ресурсоснабжающими организациями, прием населения и юридических лиц, переписка, ведение бухгалтерского и технического учета, отчетности, организация работ с органами надзора и контролирующими организациями, организация расчетов за жилищные услуги, ведение паспортного учета, содержание и обслуживание средств связи, сайтов, программное обеспечение, услуги СБИС (бухучет), обслуживание ККТ, хранение и обновление технической документации, подготовка документации для судебных инстанций и участие в судебных заседаниях, технические осмотры, обследования, планирование, расчет стоимости работ, их приемка, учет и ведение журналов, подготовка паспортов готовности и актов осмотра, съем показаний индивидуальных и общедомовых приборов учета и прочие услуги (в т.ч. коммунальные платежи, бухгалтерские программы, аренда помещения, бланки, канцелярские расходы, услуги почты, благоустройство территории офиса, обучение сотрудников, командировочные расходы, участие в конкурсах, обучающих семинарах)</t>
  </si>
  <si>
    <t>6 Прочие затраты</t>
  </si>
  <si>
    <t>Приобретение инвентаря, оборудования, спецодежды, средств индивидуальной защиты</t>
  </si>
  <si>
    <t>Расходы на профосмотры, утилизацию люминесцентных ламап и прочие, связанные с производственной необходимостью</t>
  </si>
  <si>
    <t>Итого</t>
  </si>
  <si>
    <t>Финансовый результат</t>
  </si>
  <si>
    <t>Остаток денежных средств на конец отчетного периода</t>
  </si>
  <si>
    <t>Содержание и обслуживание автотранспорта</t>
  </si>
  <si>
    <t>Услуги спецтехники</t>
  </si>
  <si>
    <t>г. Строитель, ул. Аллейная д. 4</t>
  </si>
  <si>
    <t>Электроэнергия ИПУ</t>
  </si>
  <si>
    <t xml:space="preserve"> 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</si>
</sst>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#,##0.00_ ;[Red]\-#,##0.00\ "/>
  </numFmts>
  <fonts count="10" x14ac:knownFonts="1">
    <font>
      <sz val="11"/>
      <color rgb="FF000000"/>
      <name val="Calibri"/>
      <family val="2"/>
      <charset val="204"/>
    </font>
    <font>
      <sz val="8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sz val="12"/>
      <color rgb="FF151875"/>
      <name val="Times New Roman"/>
      <family val="1"/>
      <charset val="204"/>
    </font>
    <font>
      <sz val="1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</borders>
  <cellStyleXfs count="3">
    <xf numFmtId="0" fontId="0" fillId="0" borderId="0"/>
    <xf numFmtId="0" fontId="1" fillId="0" borderId="0">
      <alignment horizontal="left"/>
    </xf>
    <xf numFmtId="43" fontId="4" fillId="0" borderId="0" applyFont="0" applyFill="0" applyBorder="0" applyAlignment="0" applyProtection="0"/>
  </cellStyleXfs>
  <cellXfs count="46">
    <xf numFmtId="0" fontId="0" fillId="0" borderId="0" xfId="0"/>
    <xf numFmtId="0" fontId="6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0" fillId="0" borderId="0" xfId="0" applyAlignment="1">
      <alignment horizontal="right"/>
    </xf>
    <xf numFmtId="0" fontId="2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vertical="top" wrapText="1"/>
    </xf>
    <xf numFmtId="164" fontId="7" fillId="0" borderId="7" xfId="2" applyNumberFormat="1" applyFont="1" applyBorder="1" applyAlignment="1">
      <alignment vertical="top" wrapText="1"/>
    </xf>
    <xf numFmtId="0" fontId="3" fillId="0" borderId="8" xfId="0" applyFont="1" applyBorder="1" applyAlignment="1">
      <alignment vertical="center" wrapText="1"/>
    </xf>
    <xf numFmtId="164" fontId="7" fillId="0" borderId="9" xfId="2" applyNumberFormat="1" applyFont="1" applyBorder="1" applyAlignment="1">
      <alignment vertical="top" wrapText="1"/>
    </xf>
    <xf numFmtId="0" fontId="0" fillId="0" borderId="0" xfId="0" applyBorder="1"/>
    <xf numFmtId="164" fontId="0" fillId="0" borderId="0" xfId="0" applyNumberFormat="1" applyBorder="1"/>
    <xf numFmtId="0" fontId="3" fillId="0" borderId="1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center" vertical="center"/>
    </xf>
    <xf numFmtId="164" fontId="7" fillId="0" borderId="6" xfId="2" applyNumberFormat="1" applyFont="1" applyBorder="1" applyAlignment="1">
      <alignment vertical="top" wrapText="1"/>
    </xf>
    <xf numFmtId="164" fontId="7" fillId="0" borderId="3" xfId="2" applyNumberFormat="1" applyFont="1" applyBorder="1" applyAlignment="1">
      <alignment vertical="top" wrapText="1"/>
    </xf>
    <xf numFmtId="164" fontId="7" fillId="0" borderId="2" xfId="2" applyNumberFormat="1" applyFont="1" applyBorder="1" applyAlignment="1">
      <alignment vertical="top" wrapText="1"/>
    </xf>
    <xf numFmtId="164" fontId="7" fillId="0" borderId="3" xfId="2" applyNumberFormat="1" applyFont="1" applyBorder="1" applyAlignment="1">
      <alignment horizontal="right" vertical="top" wrapText="1"/>
    </xf>
    <xf numFmtId="164" fontId="7" fillId="0" borderId="2" xfId="2" applyNumberFormat="1" applyFont="1" applyBorder="1" applyAlignment="1">
      <alignment horizontal="right" vertical="top" wrapText="1"/>
    </xf>
    <xf numFmtId="164" fontId="7" fillId="0" borderId="0" xfId="2" applyNumberFormat="1" applyFont="1" applyBorder="1" applyAlignment="1">
      <alignment horizontal="right" vertical="top" wrapText="1"/>
    </xf>
    <xf numFmtId="164" fontId="7" fillId="0" borderId="0" xfId="2" applyNumberFormat="1" applyFont="1" applyBorder="1" applyAlignment="1">
      <alignment vertical="top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64" fontId="7" fillId="0" borderId="13" xfId="2" applyNumberFormat="1" applyFont="1" applyBorder="1" applyAlignment="1">
      <alignment vertical="center" wrapText="1"/>
    </xf>
    <xf numFmtId="164" fontId="7" fillId="0" borderId="11" xfId="2" applyNumberFormat="1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164" fontId="7" fillId="0" borderId="10" xfId="2" applyNumberFormat="1" applyFont="1" applyBorder="1" applyAlignment="1">
      <alignment horizontal="right" vertical="top" wrapText="1"/>
    </xf>
    <xf numFmtId="164" fontId="7" fillId="0" borderId="5" xfId="2" applyNumberFormat="1" applyFont="1" applyBorder="1" applyAlignment="1">
      <alignment vertical="top" wrapText="1"/>
    </xf>
    <xf numFmtId="164" fontId="9" fillId="0" borderId="3" xfId="2" applyNumberFormat="1" applyFont="1" applyBorder="1" applyAlignment="1">
      <alignment vertical="top" wrapText="1"/>
    </xf>
    <xf numFmtId="164" fontId="9" fillId="0" borderId="2" xfId="2" applyNumberFormat="1" applyFont="1" applyBorder="1" applyAlignment="1">
      <alignment vertical="top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5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right" vertical="top" wrapText="1"/>
    </xf>
    <xf numFmtId="0" fontId="7" fillId="0" borderId="5" xfId="0" applyFont="1" applyBorder="1" applyAlignment="1">
      <alignment horizontal="right" vertical="top" wrapText="1"/>
    </xf>
    <xf numFmtId="0" fontId="7" fillId="0" borderId="2" xfId="0" applyFont="1" applyBorder="1" applyAlignment="1">
      <alignment horizontal="right" vertical="top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349857</xdr:colOff>
      <xdr:row>36</xdr:row>
      <xdr:rowOff>95416</xdr:rowOff>
    </xdr:from>
    <xdr:to>
      <xdr:col>9</xdr:col>
      <xdr:colOff>413468</xdr:colOff>
      <xdr:row>36</xdr:row>
      <xdr:rowOff>159026</xdr:rowOff>
    </xdr:to>
    <xdr:sp macro="" textlink="">
      <xdr:nvSpPr>
        <xdr:cNvPr id="2" name="Прямоугольник 187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/>
        </xdr:cNvSpPr>
      </xdr:nvSpPr>
      <xdr:spPr bwMode="auto">
        <a:xfrm>
          <a:off x="10408257" y="10519576"/>
          <a:ext cx="63611" cy="63610"/>
        </a:xfrm>
        <a:prstGeom prst="rect">
          <a:avLst/>
        </a:prstGeom>
        <a:solidFill>
          <a:srgbClr val="ED791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ru-RU" sz="2200" b="1" i="0" u="none" strike="noStrike" baseline="0">
              <a:solidFill>
                <a:srgbClr val="FFFFFF"/>
              </a:solidFill>
              <a:latin typeface="Arial"/>
              <a:cs typeface="Arial"/>
            </a:rPr>
            <a:t>умный потребитль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9"/>
  <sheetViews>
    <sheetView tabSelected="1" topLeftCell="A49" workbookViewId="0">
      <selection activeCell="C57" sqref="C57:D57"/>
    </sheetView>
  </sheetViews>
  <sheetFormatPr defaultRowHeight="14.4" x14ac:dyDescent="0.3"/>
  <cols>
    <col min="1" max="1" width="60.6640625" customWidth="1"/>
    <col min="2" max="2" width="15.6640625" customWidth="1"/>
    <col min="3" max="3" width="12" bestFit="1" customWidth="1"/>
    <col min="4" max="4" width="5.6640625" customWidth="1"/>
    <col min="8" max="8" width="9.44140625" bestFit="1" customWidth="1"/>
    <col min="9" max="9" width="10.44140625" bestFit="1" customWidth="1"/>
  </cols>
  <sheetData>
    <row r="1" spans="1:7" ht="15.6" x14ac:dyDescent="0.3">
      <c r="A1" s="1"/>
    </row>
    <row r="2" spans="1:7" ht="15.6" x14ac:dyDescent="0.3">
      <c r="A2" s="40" t="s">
        <v>4</v>
      </c>
      <c r="B2" s="40"/>
      <c r="C2" s="40"/>
      <c r="D2" s="40"/>
    </row>
    <row r="3" spans="1:7" ht="15.6" x14ac:dyDescent="0.3">
      <c r="A3" s="40" t="s">
        <v>48</v>
      </c>
      <c r="B3" s="40"/>
      <c r="C3" s="40"/>
      <c r="D3" s="40"/>
    </row>
    <row r="4" spans="1:7" ht="15.6" x14ac:dyDescent="0.3">
      <c r="A4" s="40" t="s">
        <v>50</v>
      </c>
      <c r="B4" s="40"/>
      <c r="C4" s="40"/>
      <c r="D4" s="40"/>
    </row>
    <row r="5" spans="1:7" ht="16.2" thickBot="1" x14ac:dyDescent="0.35">
      <c r="A5" s="2"/>
    </row>
    <row r="6" spans="1:7" ht="31.8" thickBot="1" x14ac:dyDescent="0.35">
      <c r="A6" s="3" t="s">
        <v>5</v>
      </c>
      <c r="B6" s="4" t="s">
        <v>6</v>
      </c>
      <c r="C6" s="41" t="s">
        <v>7</v>
      </c>
      <c r="D6" s="42"/>
    </row>
    <row r="7" spans="1:7" ht="16.2" thickBot="1" x14ac:dyDescent="0.35">
      <c r="A7" s="5" t="s">
        <v>8</v>
      </c>
      <c r="B7" s="43">
        <v>3872.6</v>
      </c>
      <c r="C7" s="44"/>
      <c r="D7" s="45"/>
    </row>
    <row r="8" spans="1:7" ht="16.2" thickBot="1" x14ac:dyDescent="0.35">
      <c r="A8" s="5" t="s">
        <v>9</v>
      </c>
      <c r="B8" s="18">
        <v>678443.36</v>
      </c>
      <c r="C8" s="19">
        <v>631561.93999999994</v>
      </c>
      <c r="D8" s="20"/>
    </row>
    <row r="9" spans="1:7" ht="16.2" thickBot="1" x14ac:dyDescent="0.35">
      <c r="A9" s="5" t="s">
        <v>10</v>
      </c>
      <c r="B9" s="18"/>
      <c r="C9" s="19"/>
      <c r="D9" s="20"/>
      <c r="G9" s="6"/>
    </row>
    <row r="10" spans="1:7" ht="16.2" thickBot="1" x14ac:dyDescent="0.35">
      <c r="A10" s="5" t="s">
        <v>11</v>
      </c>
      <c r="B10" s="18"/>
      <c r="C10" s="19"/>
      <c r="D10" s="20"/>
    </row>
    <row r="11" spans="1:7" ht="31.8" thickBot="1" x14ac:dyDescent="0.35">
      <c r="A11" s="5" t="s">
        <v>12</v>
      </c>
      <c r="B11" s="18"/>
      <c r="C11" s="19"/>
      <c r="D11" s="20"/>
    </row>
    <row r="12" spans="1:7" ht="16.2" thickBot="1" x14ac:dyDescent="0.35">
      <c r="A12" s="5" t="s">
        <v>13</v>
      </c>
      <c r="B12" s="18"/>
      <c r="C12" s="19"/>
      <c r="D12" s="20"/>
    </row>
    <row r="13" spans="1:7" ht="16.2" thickBot="1" x14ac:dyDescent="0.35">
      <c r="A13" s="5" t="s">
        <v>14</v>
      </c>
      <c r="B13" s="18"/>
      <c r="C13" s="19"/>
      <c r="D13" s="20"/>
    </row>
    <row r="14" spans="1:7" ht="16.2" thickBot="1" x14ac:dyDescent="0.35">
      <c r="A14" s="5" t="s">
        <v>15</v>
      </c>
      <c r="B14" s="18"/>
      <c r="C14" s="19"/>
      <c r="D14" s="20"/>
    </row>
    <row r="15" spans="1:7" ht="16.2" thickBot="1" x14ac:dyDescent="0.35">
      <c r="A15" s="5" t="s">
        <v>16</v>
      </c>
      <c r="B15" s="18">
        <v>152881.28</v>
      </c>
      <c r="C15" s="19">
        <v>147770.91</v>
      </c>
      <c r="D15" s="20"/>
    </row>
    <row r="16" spans="1:7" ht="16.2" thickBot="1" x14ac:dyDescent="0.35">
      <c r="A16" s="5" t="s">
        <v>49</v>
      </c>
      <c r="B16" s="18">
        <v>681693.2</v>
      </c>
      <c r="C16" s="19">
        <v>629638.84</v>
      </c>
      <c r="D16" s="20"/>
    </row>
    <row r="17" spans="1:9" ht="16.2" thickBot="1" x14ac:dyDescent="0.35">
      <c r="A17" s="7" t="s">
        <v>17</v>
      </c>
      <c r="B17" s="18">
        <f>SUM(B8:B16)</f>
        <v>1513017.8399999999</v>
      </c>
      <c r="C17" s="19">
        <f>SUM(C8:D16)</f>
        <v>1408971.69</v>
      </c>
      <c r="D17" s="20"/>
    </row>
    <row r="18" spans="1:9" ht="16.2" thickBot="1" x14ac:dyDescent="0.35">
      <c r="A18" s="35" t="s">
        <v>18</v>
      </c>
      <c r="B18" s="36"/>
      <c r="C18" s="36"/>
      <c r="D18" s="37"/>
    </row>
    <row r="19" spans="1:9" ht="16.2" thickBot="1" x14ac:dyDescent="0.35">
      <c r="A19" s="8" t="s">
        <v>19</v>
      </c>
      <c r="B19" s="9"/>
      <c r="C19" s="38"/>
      <c r="D19" s="39"/>
    </row>
    <row r="20" spans="1:9" ht="16.2" thickBot="1" x14ac:dyDescent="0.35">
      <c r="A20" s="5" t="s">
        <v>20</v>
      </c>
      <c r="B20" s="18"/>
      <c r="C20" s="33">
        <v>-157847.03</v>
      </c>
      <c r="D20" s="34"/>
    </row>
    <row r="21" spans="1:9" ht="16.2" thickBot="1" x14ac:dyDescent="0.35">
      <c r="A21" s="25" t="s">
        <v>21</v>
      </c>
      <c r="B21" s="26"/>
      <c r="C21" s="33">
        <f>SUM(C22:D27)</f>
        <v>140386.76</v>
      </c>
      <c r="D21" s="34"/>
    </row>
    <row r="22" spans="1:9" ht="63" thickBot="1" x14ac:dyDescent="0.35">
      <c r="A22" s="5" t="s">
        <v>22</v>
      </c>
      <c r="B22" s="18"/>
      <c r="C22" s="33">
        <v>45634.3</v>
      </c>
      <c r="D22" s="34"/>
      <c r="H22" s="24"/>
      <c r="I22" s="24"/>
    </row>
    <row r="23" spans="1:9" ht="31.8" thickBot="1" x14ac:dyDescent="0.35">
      <c r="A23" s="5" t="s">
        <v>23</v>
      </c>
      <c r="B23" s="18"/>
      <c r="C23" s="19">
        <v>12225.43</v>
      </c>
      <c r="D23" s="20"/>
      <c r="H23" s="24"/>
      <c r="I23" s="24"/>
    </row>
    <row r="24" spans="1:9" ht="16.2" thickBot="1" x14ac:dyDescent="0.35">
      <c r="A24" s="5" t="s">
        <v>24</v>
      </c>
      <c r="B24" s="18"/>
      <c r="C24" s="19">
        <v>72960</v>
      </c>
      <c r="D24" s="20"/>
      <c r="H24" s="24"/>
      <c r="I24" s="24"/>
    </row>
    <row r="25" spans="1:9" ht="16.2" thickBot="1" x14ac:dyDescent="0.35">
      <c r="A25" s="5" t="s">
        <v>0</v>
      </c>
      <c r="B25" s="10"/>
      <c r="C25" s="19">
        <v>9567.0300000000007</v>
      </c>
      <c r="D25" s="20"/>
      <c r="H25" s="24"/>
      <c r="I25" s="24"/>
    </row>
    <row r="26" spans="1:9" ht="16.2" thickBot="1" x14ac:dyDescent="0.35">
      <c r="A26" s="11" t="s">
        <v>47</v>
      </c>
      <c r="B26" s="12"/>
      <c r="C26" s="32"/>
      <c r="D26" s="20"/>
      <c r="H26" s="24"/>
      <c r="I26" s="24"/>
    </row>
    <row r="27" spans="1:9" ht="16.2" thickBot="1" x14ac:dyDescent="0.35">
      <c r="A27" s="11"/>
      <c r="B27" s="12"/>
      <c r="C27" s="31"/>
      <c r="D27" s="22"/>
      <c r="H27" s="23"/>
      <c r="I27" s="23"/>
    </row>
    <row r="28" spans="1:9" ht="16.2" thickBot="1" x14ac:dyDescent="0.35">
      <c r="A28" s="11"/>
      <c r="B28" s="12"/>
      <c r="C28" s="31"/>
      <c r="D28" s="22"/>
      <c r="H28" s="23"/>
      <c r="I28" s="23"/>
    </row>
    <row r="29" spans="1:9" ht="16.5" customHeight="1" thickBot="1" x14ac:dyDescent="0.35">
      <c r="A29" s="25" t="s">
        <v>25</v>
      </c>
      <c r="B29" s="30"/>
      <c r="C29" s="19">
        <f>SUM(C30:D36)</f>
        <v>148648.6</v>
      </c>
      <c r="D29" s="20"/>
      <c r="H29" s="13"/>
      <c r="I29" s="14"/>
    </row>
    <row r="30" spans="1:9" ht="120.3" customHeight="1" thickBot="1" x14ac:dyDescent="0.35">
      <c r="A30" s="5" t="s">
        <v>26</v>
      </c>
      <c r="B30" s="18"/>
      <c r="C30" s="19">
        <v>105393.69</v>
      </c>
      <c r="D30" s="20"/>
      <c r="H30" s="24"/>
      <c r="I30" s="24"/>
    </row>
    <row r="31" spans="1:9" ht="31.8" thickBot="1" x14ac:dyDescent="0.35">
      <c r="A31" s="5" t="s">
        <v>23</v>
      </c>
      <c r="B31" s="18"/>
      <c r="C31" s="19">
        <v>28161.19</v>
      </c>
      <c r="D31" s="20"/>
      <c r="H31" s="24"/>
      <c r="I31" s="24"/>
    </row>
    <row r="32" spans="1:9" ht="16.2" thickBot="1" x14ac:dyDescent="0.35">
      <c r="A32" s="5" t="s">
        <v>0</v>
      </c>
      <c r="B32" s="18"/>
      <c r="C32" s="19">
        <v>3271.42</v>
      </c>
      <c r="D32" s="20"/>
      <c r="H32" s="24"/>
      <c r="I32" s="24"/>
    </row>
    <row r="33" spans="1:9" ht="24.45" customHeight="1" thickBot="1" x14ac:dyDescent="0.35">
      <c r="A33" s="5" t="s">
        <v>27</v>
      </c>
      <c r="B33" s="18"/>
      <c r="C33" s="19"/>
      <c r="D33" s="20"/>
      <c r="H33" s="24"/>
      <c r="I33" s="24"/>
    </row>
    <row r="34" spans="1:9" ht="16.2" thickBot="1" x14ac:dyDescent="0.35">
      <c r="A34" s="5" t="s">
        <v>28</v>
      </c>
      <c r="B34" s="18"/>
      <c r="C34" s="19">
        <v>7331.3</v>
      </c>
      <c r="D34" s="20"/>
      <c r="H34" s="24"/>
      <c r="I34" s="24"/>
    </row>
    <row r="35" spans="1:9" ht="31.8" thickBot="1" x14ac:dyDescent="0.35">
      <c r="A35" s="5" t="s">
        <v>3</v>
      </c>
      <c r="B35" s="18"/>
      <c r="C35" s="19"/>
      <c r="D35" s="20"/>
      <c r="H35" s="24"/>
      <c r="I35" s="24"/>
    </row>
    <row r="36" spans="1:9" ht="16.2" thickBot="1" x14ac:dyDescent="0.35">
      <c r="A36" s="5" t="s">
        <v>29</v>
      </c>
      <c r="B36" s="18"/>
      <c r="C36" s="19">
        <v>4491</v>
      </c>
      <c r="D36" s="20"/>
      <c r="H36" s="24"/>
      <c r="I36" s="24"/>
    </row>
    <row r="37" spans="1:9" ht="16.2" thickBot="1" x14ac:dyDescent="0.35">
      <c r="A37" s="25" t="s">
        <v>30</v>
      </c>
      <c r="B37" s="26"/>
      <c r="C37" s="19">
        <f>SUM(C38:D44)</f>
        <v>201900.59</v>
      </c>
      <c r="D37" s="20"/>
      <c r="H37" s="13"/>
      <c r="I37" s="14"/>
    </row>
    <row r="38" spans="1:9" ht="63" thickBot="1" x14ac:dyDescent="0.35">
      <c r="A38" s="5" t="s">
        <v>31</v>
      </c>
      <c r="B38" s="18"/>
      <c r="C38" s="19">
        <v>150190.54999999999</v>
      </c>
      <c r="D38" s="20"/>
      <c r="H38" s="24"/>
      <c r="I38" s="24"/>
    </row>
    <row r="39" spans="1:9" ht="31.8" thickBot="1" x14ac:dyDescent="0.35">
      <c r="A39" s="5" t="s">
        <v>23</v>
      </c>
      <c r="B39" s="18"/>
      <c r="C39" s="19">
        <v>38553.910000000003</v>
      </c>
      <c r="D39" s="20"/>
      <c r="H39" s="24"/>
      <c r="I39" s="24"/>
    </row>
    <row r="40" spans="1:9" ht="16.2" thickBot="1" x14ac:dyDescent="0.35">
      <c r="A40" s="5" t="s">
        <v>32</v>
      </c>
      <c r="B40" s="18"/>
      <c r="C40" s="19">
        <v>10156.129999999999</v>
      </c>
      <c r="D40" s="20"/>
      <c r="H40" s="24"/>
      <c r="I40" s="24"/>
    </row>
    <row r="41" spans="1:9" ht="16.2" thickBot="1" x14ac:dyDescent="0.35">
      <c r="A41" s="5" t="s">
        <v>33</v>
      </c>
      <c r="B41" s="18"/>
      <c r="C41" s="19"/>
      <c r="D41" s="20"/>
      <c r="H41" s="24"/>
      <c r="I41" s="24"/>
    </row>
    <row r="42" spans="1:9" ht="16.2" thickBot="1" x14ac:dyDescent="0.35">
      <c r="A42" s="5" t="s">
        <v>2</v>
      </c>
      <c r="B42" s="18"/>
      <c r="C42" s="19"/>
      <c r="D42" s="20"/>
      <c r="H42" s="24"/>
      <c r="I42" s="24"/>
    </row>
    <row r="43" spans="1:9" ht="31.8" thickBot="1" x14ac:dyDescent="0.35">
      <c r="A43" s="5" t="s">
        <v>34</v>
      </c>
      <c r="B43" s="18"/>
      <c r="C43" s="19">
        <v>3000</v>
      </c>
      <c r="D43" s="20"/>
      <c r="H43" s="24"/>
      <c r="I43" s="24"/>
    </row>
    <row r="44" spans="1:9" ht="31.8" thickBot="1" x14ac:dyDescent="0.35">
      <c r="A44" s="5" t="s">
        <v>35</v>
      </c>
      <c r="B44" s="18"/>
      <c r="C44" s="19"/>
      <c r="D44" s="20"/>
      <c r="H44" s="24"/>
      <c r="I44" s="24"/>
    </row>
    <row r="45" spans="1:9" ht="16.2" thickBot="1" x14ac:dyDescent="0.35">
      <c r="A45" s="25" t="s">
        <v>36</v>
      </c>
      <c r="B45" s="26"/>
      <c r="C45" s="19">
        <f>SUM(C46)</f>
        <v>5826.85</v>
      </c>
      <c r="D45" s="20"/>
      <c r="H45" s="13"/>
      <c r="I45" s="14"/>
    </row>
    <row r="46" spans="1:9" ht="31.8" thickBot="1" x14ac:dyDescent="0.35">
      <c r="A46" s="5" t="s">
        <v>37</v>
      </c>
      <c r="B46" s="18"/>
      <c r="C46" s="19">
        <v>5826.85</v>
      </c>
      <c r="D46" s="20"/>
    </row>
    <row r="47" spans="1:9" ht="16.2" thickBot="1" x14ac:dyDescent="0.35">
      <c r="A47" s="25" t="s">
        <v>38</v>
      </c>
      <c r="B47" s="27"/>
      <c r="C47" s="19">
        <f>SUM(C48)</f>
        <v>148057.04</v>
      </c>
      <c r="D47" s="20"/>
    </row>
    <row r="48" spans="1:9" ht="343.8" thickBot="1" x14ac:dyDescent="0.35">
      <c r="A48" s="15" t="s">
        <v>39</v>
      </c>
      <c r="B48" s="12"/>
      <c r="C48" s="28">
        <v>148057.04</v>
      </c>
      <c r="D48" s="29"/>
    </row>
    <row r="49" spans="1:8" ht="16.2" thickBot="1" x14ac:dyDescent="0.35">
      <c r="A49" s="25" t="s">
        <v>40</v>
      </c>
      <c r="B49" s="30"/>
      <c r="C49" s="19">
        <f>SUM(C50:D54)</f>
        <v>836097.67</v>
      </c>
      <c r="D49" s="20"/>
    </row>
    <row r="50" spans="1:8" ht="16.2" thickBot="1" x14ac:dyDescent="0.35">
      <c r="A50" s="5" t="s">
        <v>1</v>
      </c>
      <c r="B50" s="18"/>
      <c r="C50" s="19">
        <v>10195.11</v>
      </c>
      <c r="D50" s="20"/>
      <c r="G50" s="24"/>
      <c r="H50" s="24"/>
    </row>
    <row r="51" spans="1:8" ht="16.2" thickBot="1" x14ac:dyDescent="0.35">
      <c r="A51" s="5" t="s">
        <v>16</v>
      </c>
      <c r="B51" s="18"/>
      <c r="C51" s="21">
        <v>797950.21</v>
      </c>
      <c r="D51" s="22"/>
      <c r="G51" s="23"/>
      <c r="H51" s="23"/>
    </row>
    <row r="52" spans="1:8" ht="31.8" thickBot="1" x14ac:dyDescent="0.35">
      <c r="A52" s="5" t="s">
        <v>41</v>
      </c>
      <c r="B52" s="18"/>
      <c r="C52" s="19">
        <v>9741.06</v>
      </c>
      <c r="D52" s="20"/>
      <c r="G52" s="24"/>
      <c r="H52" s="24"/>
    </row>
    <row r="53" spans="1:8" ht="16.2" thickBot="1" x14ac:dyDescent="0.35">
      <c r="A53" s="5" t="s">
        <v>46</v>
      </c>
      <c r="B53" s="18"/>
      <c r="C53" s="21">
        <v>18211.29</v>
      </c>
      <c r="D53" s="22"/>
      <c r="G53" s="23"/>
      <c r="H53" s="23"/>
    </row>
    <row r="54" spans="1:8" ht="47.4" thickBot="1" x14ac:dyDescent="0.35">
      <c r="A54" s="5" t="s">
        <v>42</v>
      </c>
      <c r="B54" s="18"/>
      <c r="C54" s="19"/>
      <c r="D54" s="20"/>
      <c r="G54" s="24"/>
      <c r="H54" s="24"/>
    </row>
    <row r="55" spans="1:8" ht="16.2" thickBot="1" x14ac:dyDescent="0.35">
      <c r="A55" s="25" t="s">
        <v>43</v>
      </c>
      <c r="B55" s="26"/>
      <c r="C55" s="19">
        <f>C21+C29+C37+C45+C47+C49</f>
        <v>1480917.51</v>
      </c>
      <c r="D55" s="20"/>
      <c r="G55" s="13"/>
      <c r="H55" s="14"/>
    </row>
    <row r="56" spans="1:8" ht="16.2" thickBot="1" x14ac:dyDescent="0.35">
      <c r="A56" s="5" t="s">
        <v>44</v>
      </c>
      <c r="B56" s="18"/>
      <c r="C56" s="19">
        <v>-71945.820000000007</v>
      </c>
      <c r="D56" s="20"/>
    </row>
    <row r="57" spans="1:8" ht="16.2" thickBot="1" x14ac:dyDescent="0.35">
      <c r="A57" s="5" t="s">
        <v>45</v>
      </c>
      <c r="B57" s="18"/>
      <c r="C57" s="33">
        <v>-229792.85</v>
      </c>
      <c r="D57" s="34"/>
    </row>
    <row r="58" spans="1:8" x14ac:dyDescent="0.3">
      <c r="A58" s="16"/>
      <c r="B58" s="16"/>
      <c r="C58" s="16"/>
      <c r="D58" s="16"/>
    </row>
    <row r="59" spans="1:8" ht="15.6" x14ac:dyDescent="0.3">
      <c r="A59" s="17"/>
    </row>
  </sheetData>
  <mergeCells count="88">
    <mergeCell ref="A2:D2"/>
    <mergeCell ref="A3:D3"/>
    <mergeCell ref="A4:D4"/>
    <mergeCell ref="C6:D6"/>
    <mergeCell ref="B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A18:D18"/>
    <mergeCell ref="C19:D19"/>
    <mergeCell ref="C20:D20"/>
    <mergeCell ref="A21:B21"/>
    <mergeCell ref="C21:D21"/>
    <mergeCell ref="C22:D22"/>
    <mergeCell ref="H22:I22"/>
    <mergeCell ref="C23:D23"/>
    <mergeCell ref="H23:I23"/>
    <mergeCell ref="C24:D24"/>
    <mergeCell ref="H24:I24"/>
    <mergeCell ref="C25:D25"/>
    <mergeCell ref="H25:I25"/>
    <mergeCell ref="C26:D26"/>
    <mergeCell ref="H26:I26"/>
    <mergeCell ref="C27:D27"/>
    <mergeCell ref="H27:I27"/>
    <mergeCell ref="C28:D28"/>
    <mergeCell ref="H28:I28"/>
    <mergeCell ref="A29:B29"/>
    <mergeCell ref="C29:D29"/>
    <mergeCell ref="C30:D30"/>
    <mergeCell ref="H30:I30"/>
    <mergeCell ref="C31:D31"/>
    <mergeCell ref="H31:I31"/>
    <mergeCell ref="C32:D32"/>
    <mergeCell ref="H32:I32"/>
    <mergeCell ref="C33:D33"/>
    <mergeCell ref="H33:I33"/>
    <mergeCell ref="C34:D34"/>
    <mergeCell ref="H34:I34"/>
    <mergeCell ref="C35:D35"/>
    <mergeCell ref="H35:I35"/>
    <mergeCell ref="C36:D36"/>
    <mergeCell ref="H36:I36"/>
    <mergeCell ref="A37:B37"/>
    <mergeCell ref="C37:D37"/>
    <mergeCell ref="C38:D38"/>
    <mergeCell ref="H38:I38"/>
    <mergeCell ref="C39:D39"/>
    <mergeCell ref="H39:I39"/>
    <mergeCell ref="C40:D40"/>
    <mergeCell ref="H40:I40"/>
    <mergeCell ref="C41:D41"/>
    <mergeCell ref="H41:I41"/>
    <mergeCell ref="C42:D42"/>
    <mergeCell ref="H42:I42"/>
    <mergeCell ref="C43:D43"/>
    <mergeCell ref="H43:I43"/>
    <mergeCell ref="C44:D44"/>
    <mergeCell ref="H44:I44"/>
    <mergeCell ref="A45:B45"/>
    <mergeCell ref="C45:D45"/>
    <mergeCell ref="C46:D46"/>
    <mergeCell ref="A47:B47"/>
    <mergeCell ref="C47:D47"/>
    <mergeCell ref="C48:D48"/>
    <mergeCell ref="A49:B49"/>
    <mergeCell ref="C49:D49"/>
    <mergeCell ref="A55:B55"/>
    <mergeCell ref="C55:D55"/>
    <mergeCell ref="C50:D50"/>
    <mergeCell ref="G50:H50"/>
    <mergeCell ref="C51:D51"/>
    <mergeCell ref="G51:H51"/>
    <mergeCell ref="C52:D52"/>
    <mergeCell ref="G52:H52"/>
    <mergeCell ref="C56:D56"/>
    <mergeCell ref="C57:D57"/>
    <mergeCell ref="C53:D53"/>
    <mergeCell ref="G53:H53"/>
    <mergeCell ref="C54:D54"/>
    <mergeCell ref="G54:H54"/>
  </mergeCells>
  <pageMargins left="0.70866141732283472" right="0.70866141732283472" top="0.74803149606299213" bottom="0.74803149606299213" header="0.31496062992125984" footer="0.31496062992125984"/>
  <pageSetup paperSize="9" scale="98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Аллейная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GlBuh</cp:lastModifiedBy>
  <cp:revision>4</cp:revision>
  <cp:lastPrinted>2023-03-14T09:27:05Z</cp:lastPrinted>
  <dcterms:created xsi:type="dcterms:W3CDTF">2014-08-14T05:16:19Z</dcterms:created>
  <dcterms:modified xsi:type="dcterms:W3CDTF">2025-03-25T05:51:03Z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