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ул.Десницкого д 68.А " sheetId="25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5" l="1"/>
  <c r="C32" i="25"/>
  <c r="C25" i="25"/>
  <c r="C17" i="25"/>
  <c r="C14" i="25"/>
  <c r="C13" i="25"/>
  <c r="B13" i="25"/>
  <c r="D52" i="25"/>
  <c r="C57" i="25" l="1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<sst xmlns="http://schemas.openxmlformats.org/spreadsheetml/2006/main" count="56" uniqueCount="51">
  <si>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</si>
  <si>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</si>
  <si>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</si>
  <si>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</si>
  <si>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</si>
  <si>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</si>
  <si>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</si>
  <si>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</si>
  <si>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</si>
  <si>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</si>
  <si>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</si>
  <si>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</si>
  <si>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</si>
  <si>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</si>
  <si>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</si>
  <si>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</si>
  <si>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</si>
  <si>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</si>
  <si>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</si>
  <si>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</si>
  <si>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</si>
  <si>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</si>
  <si>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</si>
  <si>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</si>
  <si>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</si>
  <si>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</si>
  <si>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</si>
  <si>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</si>
  <si>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</si>
  <si>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</si>
  <si>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</si>
  <si>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</si>
  <si>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</si>
  <si>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</si>
  <si>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</si>
  <si>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</si>
  <si>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</si>
  <si>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</si>
  <si>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</si>
  <si>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</si>
  <si>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</si>
  <si>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</si>
  <si>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</si>
  <si>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</si>
  <si>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</si>
  <si>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</si>
  <si>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</si>
  <si>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68А</t>
  </si>
  <si>
    <t xml:space="preserve"> 2024 г.</t>
  </si>
  <si>
    <t>Сварочные работы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</si>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</sst>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6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48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910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201820.24</v>
      </c>
      <c r="C9" s="20">
        <v>173481.87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11164.64</v>
      </c>
      <c r="C11" s="20">
        <v>9356.0400000000009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217959.96</v>
      </c>
      <c r="C13" s="23">
        <f>SUM(C9:C12)</f>
        <v>187812.99</v>
      </c>
      <c r="D13" s="11"/>
    </row>
    <row r="14" spans="1:5" ht="16.05" customHeight="1" x14ac:dyDescent="0.3">
      <c r="A14" s="21" t="s">
        <v>17</v>
      </c>
      <c r="B14" s="21"/>
      <c r="C14" s="20">
        <f>B13-C13</f>
        <v>30146.97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70695.740000000005</v>
      </c>
      <c r="D16" s="9"/>
    </row>
    <row r="17" spans="1:5" ht="31.2" x14ac:dyDescent="0.3">
      <c r="A17" s="26" t="s">
        <v>22</v>
      </c>
      <c r="B17" s="26"/>
      <c r="C17" s="23">
        <f>SUM(C18:C24)</f>
        <v>52664.1</v>
      </c>
      <c r="D17" s="11"/>
    </row>
    <row r="18" spans="1:5" x14ac:dyDescent="0.3">
      <c r="A18" s="16" t="s">
        <v>23</v>
      </c>
      <c r="B18" s="16"/>
      <c r="C18" s="19">
        <v>28182.6</v>
      </c>
      <c r="D18" s="12"/>
    </row>
    <row r="19" spans="1:5" x14ac:dyDescent="0.3">
      <c r="A19" s="16" t="s">
        <v>11</v>
      </c>
      <c r="B19" s="16"/>
      <c r="C19" s="19">
        <v>8387.5</v>
      </c>
      <c r="D19" s="12"/>
    </row>
    <row r="20" spans="1:5" x14ac:dyDescent="0.3">
      <c r="A20" s="16" t="s">
        <v>2</v>
      </c>
      <c r="B20" s="16"/>
      <c r="C20" s="20">
        <v>554</v>
      </c>
      <c r="D20" s="12"/>
    </row>
    <row r="21" spans="1:5" x14ac:dyDescent="0.3">
      <c r="A21" s="16" t="s">
        <v>14</v>
      </c>
      <c r="B21" s="16"/>
      <c r="C21" s="20">
        <v>12540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49</v>
      </c>
      <c r="B23" s="16"/>
      <c r="C23" s="20">
        <v>3000</v>
      </c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SUM(C26:C31)</f>
        <v>105639.74999999999</v>
      </c>
      <c r="D25" s="11"/>
    </row>
    <row r="26" spans="1:5" x14ac:dyDescent="0.3">
      <c r="A26" s="16" t="s">
        <v>23</v>
      </c>
      <c r="B26" s="16"/>
      <c r="C26" s="20">
        <v>47583.43</v>
      </c>
      <c r="D26" s="12"/>
    </row>
    <row r="27" spans="1:5" x14ac:dyDescent="0.3">
      <c r="A27" s="16" t="s">
        <v>11</v>
      </c>
      <c r="B27" s="16"/>
      <c r="C27" s="20">
        <v>14120.94</v>
      </c>
      <c r="D27" s="12"/>
    </row>
    <row r="28" spans="1:5" x14ac:dyDescent="0.3">
      <c r="A28" s="16" t="s">
        <v>2</v>
      </c>
      <c r="B28" s="16"/>
      <c r="C28" s="20">
        <v>1526.59</v>
      </c>
      <c r="D28" s="12"/>
      <c r="E28" s="4"/>
    </row>
    <row r="29" spans="1:5" x14ac:dyDescent="0.3">
      <c r="A29" s="16" t="s">
        <v>34</v>
      </c>
      <c r="B29" s="16"/>
      <c r="C29" s="20"/>
      <c r="D29" s="12"/>
    </row>
    <row r="30" spans="1:5" x14ac:dyDescent="0.3">
      <c r="A30" s="16" t="s">
        <v>50</v>
      </c>
      <c r="B30" s="16"/>
      <c r="C30" s="20">
        <v>35000</v>
      </c>
      <c r="D30" s="12"/>
    </row>
    <row r="31" spans="1:5" x14ac:dyDescent="0.3">
      <c r="A31" s="16" t="s">
        <v>25</v>
      </c>
      <c r="B31" s="16"/>
      <c r="C31" s="20">
        <v>7408.79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19497.5</v>
      </c>
      <c r="D39" s="11"/>
    </row>
    <row r="40" spans="1:5" x14ac:dyDescent="0.3">
      <c r="A40" s="16" t="s">
        <v>38</v>
      </c>
      <c r="B40" s="16"/>
      <c r="C40" s="20">
        <v>862.83</v>
      </c>
      <c r="D40" s="12"/>
    </row>
    <row r="41" spans="1:5" x14ac:dyDescent="0.3">
      <c r="A41" s="21" t="s">
        <v>4</v>
      </c>
      <c r="B41" s="21"/>
      <c r="C41" s="20">
        <v>12605.16</v>
      </c>
      <c r="D41" s="12"/>
    </row>
    <row r="42" spans="1:5" x14ac:dyDescent="0.3">
      <c r="A42" s="21" t="s">
        <v>35</v>
      </c>
      <c r="B42" s="21"/>
      <c r="C42" s="20">
        <v>3276.12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2753.39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42733.599999999999</v>
      </c>
      <c r="D52" s="11">
        <f>(3.39*8+3.82*4)/12</f>
        <v>3.5333333333333332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220534.95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-32721.96</v>
      </c>
      <c r="D56" s="15"/>
    </row>
    <row r="57" spans="1:5" ht="15.6" x14ac:dyDescent="0.3">
      <c r="A57" s="25" t="s">
        <v>46</v>
      </c>
      <c r="B57" s="38"/>
      <c r="C57" s="24">
        <f>C13+C16-C54</f>
        <v>37973.77999999997</v>
      </c>
      <c r="D57" s="3"/>
    </row>
    <row r="58" spans="1:5" ht="15.6" x14ac:dyDescent="0.3">
      <c r="A58" s="32"/>
      <c r="B58" s="33"/>
      <c r="C58" s="33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19685039370078741" top="0.43307086614173229" bottom="0.23622047244094491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68.А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2025-03-24T13:15:32Z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