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Ленина д 16." sheetId="5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0" l="1"/>
  <c r="C31" i="50"/>
  <c r="C25" i="50"/>
  <c r="C17" i="50"/>
  <c r="C14" i="50"/>
  <c r="C13" i="50"/>
  <c r="B13" i="50"/>
  <c r="C56" i="50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<sst xmlns="http://schemas.openxmlformats.org/spreadsheetml/2006/main" count="55" uniqueCount="50">
  <si>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</si>
  <si>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</si>
  <si>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</si>
  <si>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</si>
  <si>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</si>
  <si>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</si>
  <si>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</si>
  <si>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</si>
  <si>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</si>
  <si>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</si>
  <si>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</si>
  <si>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</si>
  <si>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</si>
  <si>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</si>
  <si>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</si>
  <si>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</si>
  <si>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</si>
  <si>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</si>
  <si>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</si>
  <si>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</si>
  <si>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</si>
  <si>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</si>
  <si>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</si>
  <si>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</si>
  <si>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</si>
  <si>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</si>
  <si>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</si>
  <si>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</si>
  <si>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</si>
  <si>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</si>
  <si>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</si>
  <si>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</si>
  <si>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</si>
  <si>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</si>
  <si>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</si>
  <si>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</si>
  <si>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</si>
  <si>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</si>
  <si>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</si>
  <si>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</si>
  <si>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</si>
  <si>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</si>
  <si>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</si>
  <si>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</si>
  <si>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</si>
  <si>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</si>
  <si>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</si>
  <si>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Ленина 16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</si>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</sst>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0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1304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237002.08</v>
      </c>
      <c r="C9" s="20">
        <v>235705.44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237002.08</v>
      </c>
      <c r="C13" s="23">
        <f>SUM(C9:C12)</f>
        <v>235705.44</v>
      </c>
      <c r="D13" s="11"/>
    </row>
    <row r="14" spans="1:5" ht="16.05" customHeight="1" x14ac:dyDescent="0.3">
      <c r="A14" s="21" t="s">
        <v>17</v>
      </c>
      <c r="B14" s="21"/>
      <c r="C14" s="20">
        <f>B13-C13</f>
        <v>1296.6399999999849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-54454.13</v>
      </c>
      <c r="D16" s="9"/>
    </row>
    <row r="17" spans="1:5" ht="31.2" x14ac:dyDescent="0.3">
      <c r="A17" s="26" t="s">
        <v>22</v>
      </c>
      <c r="B17" s="26"/>
      <c r="C17" s="23">
        <f>SUM(C18:C24)</f>
        <v>49227.69</v>
      </c>
      <c r="D17" s="11"/>
    </row>
    <row r="18" spans="1:5" x14ac:dyDescent="0.3">
      <c r="A18" s="16" t="s">
        <v>23</v>
      </c>
      <c r="B18" s="16"/>
      <c r="C18" s="19">
        <v>26055.06</v>
      </c>
      <c r="D18" s="12"/>
    </row>
    <row r="19" spans="1:5" x14ac:dyDescent="0.3">
      <c r="A19" s="16" t="s">
        <v>11</v>
      </c>
      <c r="B19" s="16"/>
      <c r="C19" s="19">
        <v>7782.63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>
        <v>0</v>
      </c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SUM(C26:C30)</f>
        <v>79347.73</v>
      </c>
      <c r="D25" s="11"/>
    </row>
    <row r="26" spans="1:5" x14ac:dyDescent="0.3">
      <c r="A26" s="16" t="s">
        <v>23</v>
      </c>
      <c r="B26" s="16"/>
      <c r="C26" s="20">
        <v>53855.82</v>
      </c>
      <c r="D26" s="12"/>
    </row>
    <row r="27" spans="1:5" x14ac:dyDescent="0.3">
      <c r="A27" s="16" t="s">
        <v>11</v>
      </c>
      <c r="B27" s="16"/>
      <c r="C27" s="20">
        <v>16081.1</v>
      </c>
      <c r="D27" s="12"/>
    </row>
    <row r="28" spans="1:5" x14ac:dyDescent="0.3">
      <c r="A28" s="16" t="s">
        <v>2</v>
      </c>
      <c r="B28" s="16"/>
      <c r="C28" s="20">
        <v>291.11</v>
      </c>
      <c r="D28" s="12"/>
      <c r="E28" s="4"/>
    </row>
    <row r="29" spans="1:5" x14ac:dyDescent="0.3">
      <c r="A29" s="16" t="s">
        <v>34</v>
      </c>
      <c r="B29" s="16"/>
      <c r="C29" s="20">
        <v>1028.51</v>
      </c>
      <c r="D29" s="12"/>
    </row>
    <row r="30" spans="1:5" x14ac:dyDescent="0.3">
      <c r="A30" s="16" t="s">
        <v>25</v>
      </c>
      <c r="B30" s="16"/>
      <c r="C30" s="20">
        <v>8091.19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8614.36</v>
      </c>
      <c r="D38" s="11"/>
    </row>
    <row r="39" spans="1:5" x14ac:dyDescent="0.3">
      <c r="A39" s="16" t="s">
        <v>38</v>
      </c>
      <c r="B39" s="16"/>
      <c r="C39" s="20">
        <v>1236.4000000000001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3432.45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3945.51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55393.919999999998</v>
      </c>
      <c r="D51" s="11">
        <v>3.1999999999999997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192583.7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43121.74</v>
      </c>
      <c r="D55" s="15"/>
    </row>
    <row r="56" spans="1:5" ht="15.6" x14ac:dyDescent="0.3">
      <c r="A56" s="25" t="s">
        <v>46</v>
      </c>
      <c r="B56" s="37"/>
      <c r="C56" s="24">
        <f>C13+C16-C53</f>
        <v>-11332.390000000014</v>
      </c>
      <c r="D56" s="3"/>
    </row>
    <row r="57" spans="1:5" ht="15.6" x14ac:dyDescent="0.3">
      <c r="A57" s="31"/>
      <c r="B57" s="32"/>
      <c r="C57" s="32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ул.Ленина д 16.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2025-03-24T13:47:01Z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