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rv1c\Obmen\Ковтунова Е.Н\Подомовые отчеты 2024 год\Отчеты Строитель\"/>
    </mc:Choice>
  </mc:AlternateContent>
  <xr:revisionPtr revIDLastSave="0" documentId="13_ncr:1_{2F7FBB38-2B17-4D37-A922-2DDF2B584D2E}" xr6:coauthVersionLast="47" xr6:coauthVersionMax="47" xr10:uidLastSave="{00000000-0000-0000-0000-000000000000}"/>
  <bookViews>
    <workbookView xWindow="-120" yWindow="-120" windowWidth="29040" windowHeight="15840" tabRatio="853" xr2:uid="{00000000-000D-0000-FFFF-FFFF00000000}"/>
  </bookViews>
  <sheets>
    <sheet name="Северная 2" sheetId="16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6" i="16" l="1"/>
  <c r="C48" i="16"/>
  <c r="C44" i="16"/>
  <c r="C38" i="16"/>
  <c r="C32" i="16"/>
  <c r="C26" i="16"/>
  <c r="C22" i="16"/>
  <c r="B22" i="16"/>
  <c r="C55" i="16" l="1"/>
</calcChain>
</file>

<file path=xl/sharedStrings.xml><?xml version="1.0" encoding="utf-8"?>
<sst xmlns="http://schemas.openxmlformats.org/spreadsheetml/2006/main" count="53" uniqueCount="52">
  <si>
    <t>Материальные затраты</t>
  </si>
  <si>
    <t>п. Яковлево, ул. Северная, д. 2</t>
  </si>
  <si>
    <t xml:space="preserve">Годовой отчет о расходовании средств по МКД </t>
  </si>
  <si>
    <t>доходы</t>
  </si>
  <si>
    <t>начислено, руб.</t>
  </si>
  <si>
    <t>оплачено, руб.</t>
  </si>
  <si>
    <t>Общая площадь МКД кв.м.</t>
  </si>
  <si>
    <t>1.Содержание жилья (платежи населения)</t>
  </si>
  <si>
    <t>2.Доходы от нежилых помещений (при наличии)</t>
  </si>
  <si>
    <t>З. Прочие доходы:</t>
  </si>
  <si>
    <t>доходы, полученные от использования общего имущества, в том числе:</t>
  </si>
  <si>
    <t>размещение рекламы</t>
  </si>
  <si>
    <t>доходы от интернет провайдеров</t>
  </si>
  <si>
    <t>4.Прочие доходы:</t>
  </si>
  <si>
    <t>Электроэнергия ОДН</t>
  </si>
  <si>
    <t>Холодная вода ОДН</t>
  </si>
  <si>
    <t>Итого содержание жилья и прочие доходы</t>
  </si>
  <si>
    <t>РАСХОДЫ</t>
  </si>
  <si>
    <t>Статья</t>
  </si>
  <si>
    <t>Остаток денежных средств на начало отчетного периода</t>
  </si>
  <si>
    <t>1 Ремонт конструктивных элементов зданий</t>
  </si>
  <si>
    <t>Заработная плата за текущий ремонт (плановый осмотр кровли, оконных и дверных заполнений, фасада, закрытие теплового контура, ремонт козырька, очистка тех.помещений от мусора и прочие)</t>
  </si>
  <si>
    <t>Страховые взносы (пенсионный фонд, медстрахование, ФСС)</t>
  </si>
  <si>
    <t>Техническое обслуживание дымоходов и вентканалов</t>
  </si>
  <si>
    <t>2 Ремонт и обслуживание внутридомового инженерного оборудования</t>
  </si>
  <si>
    <t>Заработная плата за текущий ремонт (плановый осмотр общедомовой системы холодного, горячего водоснабжения, водоотведения, системы отопления, системы электроснабжения, подготовка системы отопления к отопительному периоду, замена эл.ламп, ППР электрощитов, ревизия вентилей, сварочные работы с заменой участков трубы, ремонт и прочистка канализации, замена задвижки, смена вентиля, подготовка к ОЗП и прочие)</t>
  </si>
  <si>
    <t>3 Благоустройство и обеспечение санитарного состояния жилого фонда</t>
  </si>
  <si>
    <t>Заработная плата за благоустройство (уборка лестничных клеток, дворовой территории, покос травы, ремонт и покраска дворового оборудования, побелка бордюров и прочие)</t>
  </si>
  <si>
    <t xml:space="preserve">Материальные затраты </t>
  </si>
  <si>
    <t>Содержание и обслуживание жилищного фонда, услуги сторонних организаций (уборка снега)</t>
  </si>
  <si>
    <t>Услуги по транспортированию и размещению отходов, не относящихся к ТКО</t>
  </si>
  <si>
    <t>4 Внеэксплуатационные расходы</t>
  </si>
  <si>
    <t>(налог по упрощенной системе налогообложения, услуги банка, прочие налоги, госпошлины)</t>
  </si>
  <si>
    <t>5 Общеэксплуатационные расходы</t>
  </si>
  <si>
    <t>(ФОТ АУП и страховые взносы, прием и регистрация заявок от населения,  делопроизводство, организация работ с населением, подрядными организациями, с ресурсоснабжающими организациями, прием населения и юридических лиц, переписка, ведение бухгалтерского и технического учета, отчетности, организация работ с органами надзора и контролирующими организациями, организация расчетов за жилищные услуги, ведение паспортного учета, содержание и обслуживание средств связи, сайтов, программное обеспечение, услуги СБИС (бухучет), обслуживание ККТ, хранение и обновление технической документации, подготовка документации для судебных инстанций и участие в судебных заседаниях, технические осмотры, обследования, планирование, расчет стоимости работ, их приемка, учет и ведение журналов, подготовка паспортов готовности и актов осмотра, съем показаний индивидуальных и общедомовых приборов учета и прочие услуги (в т.ч. коммунальные платежи, бухгалтерские программы, аренда помещения, бланки, канцелярские расходы, услуги почты, благоустройство территории офиса, обучение сотрудников, командировочные расходы, участие в конкурсах, обучающих семинарах)</t>
  </si>
  <si>
    <t>6 Прочие затраты</t>
  </si>
  <si>
    <t>Приобретение инвентаря, оборудования, спецодежды, средств индивидуальной защиты</t>
  </si>
  <si>
    <t>Итого</t>
  </si>
  <si>
    <t>Финансовый результат</t>
  </si>
  <si>
    <t>Остаток денежных средств на конец отчетного периода</t>
  </si>
  <si>
    <t>Тех.обслуж. внутридомового газового оборудования (1 раз в год)</t>
  </si>
  <si>
    <t>Аагентское и комиссионное вознаграждение за изготовление ЕПД, прием и перечисление платежей, ведение лицевых счетов собственников помещений РРКЦ, страхование гражданской ответственности</t>
  </si>
  <si>
    <t>Расходы на профосмотры, утилизацию люминесцентных ламп и прочие, связанные с производственной необходимостью</t>
  </si>
  <si>
    <t>Содержание и обслуживание автотранспорта</t>
  </si>
  <si>
    <t>Электроэнергия  на ОДН</t>
  </si>
  <si>
    <t>Компенсация э/э без учета</t>
  </si>
  <si>
    <t>Ремонт сантехнического оборудования (сварка)</t>
  </si>
  <si>
    <t xml:space="preserve"> 2024г.</t>
  </si>
  <si>
    <t>Страховые взносы</t>
  </si>
  <si>
    <t>Герметизация межпанельных швов</t>
  </si>
  <si>
    <t xml:space="preserve">Страховые взносы </t>
  </si>
  <si>
    <t>Ремонт домофона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</si>
</sst>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[Red]\-#,##0.00\ "/>
  </numFmts>
  <fonts count="10" x14ac:knownFonts="1"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151875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>
      <alignment horizontal="left"/>
    </xf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5" fontId="7" fillId="0" borderId="6" xfId="2" applyNumberFormat="1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165" fontId="7" fillId="0" borderId="7" xfId="2" applyNumberFormat="1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165" fontId="7" fillId="0" borderId="9" xfId="2" applyNumberFormat="1" applyFont="1" applyBorder="1" applyAlignment="1">
      <alignment vertical="top" wrapText="1"/>
    </xf>
    <xf numFmtId="165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7" fillId="0" borderId="0" xfId="2" applyNumberFormat="1" applyFont="1" applyBorder="1" applyAlignment="1">
      <alignment vertical="center" wrapText="1"/>
    </xf>
    <xf numFmtId="165" fontId="7" fillId="0" borderId="11" xfId="2" applyNumberFormat="1" applyFont="1" applyBorder="1" applyAlignment="1">
      <alignment vertical="top" wrapText="1"/>
    </xf>
    <xf numFmtId="165" fontId="7" fillId="0" borderId="10" xfId="2" applyNumberFormat="1" applyFont="1" applyBorder="1" applyAlignment="1">
      <alignment vertical="top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165" fontId="7" fillId="0" borderId="3" xfId="2" applyNumberFormat="1" applyFont="1" applyBorder="1" applyAlignment="1">
      <alignment vertical="center" wrapText="1"/>
    </xf>
    <xf numFmtId="165" fontId="7" fillId="0" borderId="2" xfId="2" applyNumberFormat="1" applyFont="1" applyBorder="1" applyAlignment="1">
      <alignment vertical="center" wrapText="1"/>
    </xf>
    <xf numFmtId="165" fontId="7" fillId="0" borderId="3" xfId="2" applyNumberFormat="1" applyFont="1" applyBorder="1" applyAlignment="1">
      <alignment horizontal="right" vertical="center" wrapText="1"/>
    </xf>
    <xf numFmtId="165" fontId="7" fillId="0" borderId="2" xfId="2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9" fillId="2" borderId="3" xfId="2" applyNumberFormat="1" applyFont="1" applyFill="1" applyBorder="1" applyAlignment="1">
      <alignment vertical="center" wrapText="1"/>
    </xf>
    <xf numFmtId="165" fontId="9" fillId="2" borderId="2" xfId="2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7" fillId="0" borderId="0" xfId="2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65" fontId="7" fillId="0" borderId="12" xfId="2" applyNumberFormat="1" applyFont="1" applyBorder="1" applyAlignment="1">
      <alignment vertical="center" wrapText="1"/>
    </xf>
    <xf numFmtId="165" fontId="7" fillId="0" borderId="5" xfId="2" applyNumberFormat="1" applyFont="1" applyBorder="1" applyAlignment="1">
      <alignment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workbookViewId="0">
      <selection sqref="A1:D1"/>
    </sheetView>
  </sheetViews>
  <sheetFormatPr defaultRowHeight="15" x14ac:dyDescent="0.25"/>
  <cols>
    <col min="1" max="1" width="60.7109375" customWidth="1"/>
    <col min="2" max="2" width="15.7109375" customWidth="1"/>
    <col min="3" max="3" width="8.85546875" style="16"/>
    <col min="4" max="4" width="7.42578125" style="16" customWidth="1"/>
    <col min="5" max="5" width="11.140625" customWidth="1"/>
    <col min="8" max="8" width="13" customWidth="1"/>
    <col min="9" max="9" width="11.42578125" bestFit="1" customWidth="1"/>
  </cols>
  <sheetData>
    <row r="1" spans="1:4" ht="15.75" x14ac:dyDescent="0.25">
      <c r="A1" s="20"/>
      <c r="B1" s="20"/>
      <c r="C1" s="20"/>
      <c r="D1" s="20"/>
    </row>
    <row r="2" spans="1:4" ht="15.75" x14ac:dyDescent="0.25">
      <c r="A2" s="20"/>
      <c r="B2" s="20"/>
      <c r="C2" s="20"/>
      <c r="D2" s="20"/>
    </row>
    <row r="3" spans="1:4" ht="15.75" x14ac:dyDescent="0.25">
      <c r="A3" s="20"/>
      <c r="B3" s="20"/>
      <c r="C3" s="20"/>
      <c r="D3" s="20"/>
    </row>
    <row r="4" spans="1:4" ht="15.75" x14ac:dyDescent="0.25">
      <c r="A4" s="20"/>
      <c r="B4" s="20"/>
      <c r="C4" s="20"/>
      <c r="D4" s="20"/>
    </row>
    <row r="5" spans="1:4" ht="15.75" x14ac:dyDescent="0.25">
      <c r="A5" s="1"/>
    </row>
    <row r="6" spans="1:4" ht="15.75" x14ac:dyDescent="0.25">
      <c r="A6" s="21" t="s">
        <v>2</v>
      </c>
      <c r="B6" s="21"/>
      <c r="C6" s="21"/>
      <c r="D6" s="21"/>
    </row>
    <row r="7" spans="1:4" ht="15.75" x14ac:dyDescent="0.25">
      <c r="A7" s="21" t="s">
        <v>1</v>
      </c>
      <c r="B7" s="21"/>
      <c r="C7" s="21"/>
      <c r="D7" s="21"/>
    </row>
    <row r="8" spans="1:4" ht="15.75" x14ac:dyDescent="0.25">
      <c r="A8" s="21" t="s">
        <v>47</v>
      </c>
      <c r="B8" s="21"/>
      <c r="C8" s="21"/>
      <c r="D8" s="21"/>
    </row>
    <row r="9" spans="1:4" ht="16.5" thickBot="1" x14ac:dyDescent="0.3">
      <c r="A9" s="2"/>
    </row>
    <row r="10" spans="1:4" ht="32.25" thickBot="1" x14ac:dyDescent="0.3">
      <c r="A10" s="3" t="s">
        <v>3</v>
      </c>
      <c r="B10" s="4" t="s">
        <v>4</v>
      </c>
      <c r="C10" s="22" t="s">
        <v>5</v>
      </c>
      <c r="D10" s="23"/>
    </row>
    <row r="11" spans="1:4" ht="16.5" thickBot="1" x14ac:dyDescent="0.3">
      <c r="A11" s="5" t="s">
        <v>6</v>
      </c>
      <c r="B11" s="24">
        <v>3627.5</v>
      </c>
      <c r="C11" s="25"/>
      <c r="D11" s="26"/>
    </row>
    <row r="12" spans="1:4" ht="16.5" thickBot="1" x14ac:dyDescent="0.3">
      <c r="A12" s="5" t="s">
        <v>7</v>
      </c>
      <c r="B12" s="6">
        <v>672973.92000000027</v>
      </c>
      <c r="C12" s="27">
        <v>692882.14</v>
      </c>
      <c r="D12" s="28"/>
    </row>
    <row r="13" spans="1:4" ht="16.5" thickBot="1" x14ac:dyDescent="0.3">
      <c r="A13" s="5" t="s">
        <v>8</v>
      </c>
      <c r="B13" s="6">
        <v>109224.48</v>
      </c>
      <c r="C13" s="27">
        <v>210163.85</v>
      </c>
      <c r="D13" s="28"/>
    </row>
    <row r="14" spans="1:4" ht="16.5" thickBot="1" x14ac:dyDescent="0.3">
      <c r="A14" s="5" t="s">
        <v>9</v>
      </c>
      <c r="B14" s="6"/>
      <c r="C14" s="27"/>
      <c r="D14" s="28"/>
    </row>
    <row r="15" spans="1:4" ht="32.25" thickBot="1" x14ac:dyDescent="0.3">
      <c r="A15" s="5" t="s">
        <v>10</v>
      </c>
      <c r="B15" s="6"/>
      <c r="C15" s="27"/>
      <c r="D15" s="28"/>
    </row>
    <row r="16" spans="1:4" ht="16.5" thickBot="1" x14ac:dyDescent="0.3">
      <c r="A16" s="5" t="s">
        <v>11</v>
      </c>
      <c r="B16" s="6"/>
      <c r="C16" s="27"/>
      <c r="D16" s="28"/>
    </row>
    <row r="17" spans="1:8" ht="16.5" thickBot="1" x14ac:dyDescent="0.3">
      <c r="A17" s="5" t="s">
        <v>12</v>
      </c>
      <c r="B17" s="6">
        <v>4975.08</v>
      </c>
      <c r="C17" s="27">
        <v>4975.08</v>
      </c>
      <c r="D17" s="28"/>
    </row>
    <row r="18" spans="1:8" ht="16.5" thickBot="1" x14ac:dyDescent="0.3">
      <c r="A18" s="5" t="s">
        <v>13</v>
      </c>
      <c r="B18" s="6"/>
      <c r="C18" s="27"/>
      <c r="D18" s="28"/>
    </row>
    <row r="19" spans="1:8" ht="16.5" thickBot="1" x14ac:dyDescent="0.3">
      <c r="A19" s="5" t="s">
        <v>14</v>
      </c>
      <c r="B19" s="6">
        <v>31776.960000000006</v>
      </c>
      <c r="C19" s="27">
        <v>33033.64</v>
      </c>
      <c r="D19" s="28"/>
    </row>
    <row r="20" spans="1:8" ht="16.5" thickBot="1" x14ac:dyDescent="0.3">
      <c r="A20" s="5" t="s">
        <v>15</v>
      </c>
      <c r="B20" s="6"/>
      <c r="C20" s="27"/>
      <c r="D20" s="28"/>
    </row>
    <row r="21" spans="1:8" ht="16.5" thickBot="1" x14ac:dyDescent="0.3">
      <c r="A21" s="5" t="s">
        <v>45</v>
      </c>
      <c r="B21" s="6">
        <v>511861.04</v>
      </c>
      <c r="C21" s="29">
        <v>627844.81999999995</v>
      </c>
      <c r="D21" s="30"/>
    </row>
    <row r="22" spans="1:8" ht="16.5" thickBot="1" x14ac:dyDescent="0.3">
      <c r="A22" s="7" t="s">
        <v>16</v>
      </c>
      <c r="B22" s="6">
        <f>SUM(B12:B21)</f>
        <v>1330811.4800000002</v>
      </c>
      <c r="C22" s="27">
        <f>SUM(C12:D21)</f>
        <v>1568899.5299999998</v>
      </c>
      <c r="D22" s="28"/>
    </row>
    <row r="23" spans="1:8" ht="16.5" thickBot="1" x14ac:dyDescent="0.3">
      <c r="A23" s="31" t="s">
        <v>17</v>
      </c>
      <c r="B23" s="32"/>
      <c r="C23" s="32"/>
      <c r="D23" s="33"/>
    </row>
    <row r="24" spans="1:8" ht="16.5" thickBot="1" x14ac:dyDescent="0.3">
      <c r="A24" s="8" t="s">
        <v>18</v>
      </c>
      <c r="B24" s="9"/>
      <c r="C24" s="34"/>
      <c r="D24" s="35"/>
    </row>
    <row r="25" spans="1:8" ht="16.5" thickBot="1" x14ac:dyDescent="0.3">
      <c r="A25" s="5" t="s">
        <v>19</v>
      </c>
      <c r="B25" s="6"/>
      <c r="C25" s="36">
        <v>-399650.2</v>
      </c>
      <c r="D25" s="37"/>
    </row>
    <row r="26" spans="1:8" ht="16.5" thickBot="1" x14ac:dyDescent="0.3">
      <c r="A26" s="38" t="s">
        <v>20</v>
      </c>
      <c r="B26" s="39"/>
      <c r="C26" s="27">
        <f>SUM(C27:D31)</f>
        <v>132431.98000000001</v>
      </c>
      <c r="D26" s="28"/>
    </row>
    <row r="27" spans="1:8" ht="63.75" thickBot="1" x14ac:dyDescent="0.3">
      <c r="A27" s="5" t="s">
        <v>21</v>
      </c>
      <c r="B27" s="6"/>
      <c r="C27" s="27"/>
      <c r="D27" s="28"/>
      <c r="G27" s="40"/>
      <c r="H27" s="40"/>
    </row>
    <row r="28" spans="1:8" ht="16.5" thickBot="1" x14ac:dyDescent="0.3">
      <c r="A28" s="5" t="s">
        <v>48</v>
      </c>
      <c r="B28" s="6"/>
      <c r="C28" s="27"/>
      <c r="D28" s="28"/>
      <c r="G28" s="40"/>
      <c r="H28" s="40"/>
    </row>
    <row r="29" spans="1:8" ht="16.5" thickBot="1" x14ac:dyDescent="0.3">
      <c r="A29" s="5" t="s">
        <v>49</v>
      </c>
      <c r="B29" s="6"/>
      <c r="C29" s="27">
        <v>95200</v>
      </c>
      <c r="D29" s="35"/>
      <c r="G29" s="17"/>
      <c r="H29" s="17"/>
    </row>
    <row r="30" spans="1:8" ht="16.5" thickBot="1" x14ac:dyDescent="0.3">
      <c r="A30" s="5" t="s">
        <v>23</v>
      </c>
      <c r="B30" s="6"/>
      <c r="C30" s="27">
        <v>35340</v>
      </c>
      <c r="D30" s="28"/>
      <c r="G30" s="40"/>
      <c r="H30" s="40"/>
    </row>
    <row r="31" spans="1:8" ht="16.5" thickBot="1" x14ac:dyDescent="0.3">
      <c r="A31" s="5" t="s">
        <v>0</v>
      </c>
      <c r="B31" s="6"/>
      <c r="C31" s="27">
        <v>1891.98</v>
      </c>
      <c r="D31" s="28"/>
      <c r="G31" s="40"/>
      <c r="H31" s="40"/>
    </row>
    <row r="32" spans="1:8" ht="16.5" thickBot="1" x14ac:dyDescent="0.3">
      <c r="A32" s="38" t="s">
        <v>24</v>
      </c>
      <c r="B32" s="39"/>
      <c r="C32" s="27">
        <f>SUM(C33:D37)</f>
        <v>129572.70999999999</v>
      </c>
      <c r="D32" s="28"/>
      <c r="H32" s="13"/>
    </row>
    <row r="33" spans="1:9" ht="126.6" customHeight="1" thickBot="1" x14ac:dyDescent="0.3">
      <c r="A33" s="5" t="s">
        <v>25</v>
      </c>
      <c r="B33" s="6"/>
      <c r="C33" s="27">
        <v>98723.23</v>
      </c>
      <c r="D33" s="28"/>
      <c r="G33" s="40"/>
      <c r="H33" s="40"/>
    </row>
    <row r="34" spans="1:9" ht="16.5" thickBot="1" x14ac:dyDescent="0.3">
      <c r="A34" s="5" t="s">
        <v>50</v>
      </c>
      <c r="B34" s="6"/>
      <c r="C34" s="27">
        <v>25346.7</v>
      </c>
      <c r="D34" s="28"/>
      <c r="G34" s="40"/>
      <c r="H34" s="40"/>
    </row>
    <row r="35" spans="1:9" ht="16.5" thickBot="1" x14ac:dyDescent="0.3">
      <c r="A35" s="5" t="s">
        <v>0</v>
      </c>
      <c r="B35" s="6"/>
      <c r="C35" s="27">
        <v>1690.54</v>
      </c>
      <c r="D35" s="28"/>
      <c r="G35" s="40"/>
      <c r="H35" s="40"/>
    </row>
    <row r="36" spans="1:9" ht="16.5" thickBot="1" x14ac:dyDescent="0.3">
      <c r="A36" s="5" t="s">
        <v>46</v>
      </c>
      <c r="B36" s="6"/>
      <c r="C36" s="27"/>
      <c r="D36" s="28"/>
      <c r="G36" s="17"/>
      <c r="H36" s="17"/>
    </row>
    <row r="37" spans="1:9" ht="32.25" thickBot="1" x14ac:dyDescent="0.3">
      <c r="A37" s="5" t="s">
        <v>40</v>
      </c>
      <c r="B37" s="6"/>
      <c r="C37" s="27">
        <v>3812.24</v>
      </c>
      <c r="D37" s="28"/>
      <c r="G37" s="40"/>
      <c r="H37" s="40"/>
    </row>
    <row r="38" spans="1:9" ht="16.5" thickBot="1" x14ac:dyDescent="0.3">
      <c r="A38" s="38" t="s">
        <v>26</v>
      </c>
      <c r="B38" s="39"/>
      <c r="C38" s="27">
        <f>SUM(C39:D43)</f>
        <v>194121.12999999998</v>
      </c>
      <c r="D38" s="28"/>
      <c r="H38" s="13"/>
    </row>
    <row r="39" spans="1:9" ht="63.75" thickBot="1" x14ac:dyDescent="0.3">
      <c r="A39" s="5" t="s">
        <v>27</v>
      </c>
      <c r="B39" s="6"/>
      <c r="C39" s="27">
        <v>140684.85999999999</v>
      </c>
      <c r="D39" s="28"/>
      <c r="H39" s="40"/>
      <c r="I39" s="40"/>
    </row>
    <row r="40" spans="1:9" ht="32.25" thickBot="1" x14ac:dyDescent="0.3">
      <c r="A40" s="5" t="s">
        <v>22</v>
      </c>
      <c r="B40" s="6"/>
      <c r="C40" s="27">
        <v>42201.3</v>
      </c>
      <c r="D40" s="28"/>
      <c r="H40" s="40"/>
      <c r="I40" s="40"/>
    </row>
    <row r="41" spans="1:9" ht="16.5" thickBot="1" x14ac:dyDescent="0.3">
      <c r="A41" s="5" t="s">
        <v>28</v>
      </c>
      <c r="B41" s="6"/>
      <c r="C41" s="27">
        <v>8234.9699999999993</v>
      </c>
      <c r="D41" s="28"/>
      <c r="H41" s="40"/>
      <c r="I41" s="40"/>
    </row>
    <row r="42" spans="1:9" ht="32.25" hidden="1" thickBot="1" x14ac:dyDescent="0.3">
      <c r="A42" s="5" t="s">
        <v>30</v>
      </c>
      <c r="B42" s="6"/>
      <c r="C42" s="27"/>
      <c r="D42" s="28"/>
      <c r="H42" s="40"/>
      <c r="I42" s="40"/>
    </row>
    <row r="43" spans="1:9" ht="32.25" thickBot="1" x14ac:dyDescent="0.3">
      <c r="A43" s="5" t="s">
        <v>29</v>
      </c>
      <c r="B43" s="6"/>
      <c r="C43" s="27">
        <v>3000</v>
      </c>
      <c r="D43" s="28"/>
      <c r="H43" s="40"/>
      <c r="I43" s="40"/>
    </row>
    <row r="44" spans="1:9" ht="16.5" thickBot="1" x14ac:dyDescent="0.3">
      <c r="A44" s="38" t="s">
        <v>31</v>
      </c>
      <c r="B44" s="39"/>
      <c r="C44" s="27">
        <f>SUM(C45)</f>
        <v>5458.06</v>
      </c>
      <c r="D44" s="28"/>
      <c r="I44" s="13"/>
    </row>
    <row r="45" spans="1:9" ht="32.25" thickBot="1" x14ac:dyDescent="0.3">
      <c r="A45" s="5" t="s">
        <v>32</v>
      </c>
      <c r="B45" s="6"/>
      <c r="C45" s="27">
        <v>5458.06</v>
      </c>
      <c r="D45" s="28"/>
    </row>
    <row r="46" spans="1:9" ht="16.5" thickBot="1" x14ac:dyDescent="0.3">
      <c r="A46" s="38" t="s">
        <v>33</v>
      </c>
      <c r="B46" s="39"/>
      <c r="C46" s="27">
        <f>C47</f>
        <v>138686.39000000001</v>
      </c>
      <c r="D46" s="28"/>
    </row>
    <row r="47" spans="1:9" ht="363" thickBot="1" x14ac:dyDescent="0.3">
      <c r="A47" s="5" t="s">
        <v>34</v>
      </c>
      <c r="B47" s="6"/>
      <c r="C47" s="27">
        <v>138686.39000000001</v>
      </c>
      <c r="D47" s="28"/>
    </row>
    <row r="48" spans="1:9" ht="16.5" thickBot="1" x14ac:dyDescent="0.3">
      <c r="A48" s="38" t="s">
        <v>35</v>
      </c>
      <c r="B48" s="39"/>
      <c r="C48" s="27">
        <f>SUM(C49:D54)</f>
        <v>632217.88</v>
      </c>
      <c r="D48" s="28"/>
    </row>
    <row r="49" spans="1:6" ht="63.75" thickBot="1" x14ac:dyDescent="0.3">
      <c r="A49" s="5" t="s">
        <v>41</v>
      </c>
      <c r="B49" s="6"/>
      <c r="C49" s="27">
        <v>9549.85</v>
      </c>
      <c r="D49" s="28"/>
    </row>
    <row r="50" spans="1:6" ht="32.25" thickBot="1" x14ac:dyDescent="0.3">
      <c r="A50" s="5" t="s">
        <v>36</v>
      </c>
      <c r="B50" s="10"/>
      <c r="C50" s="27">
        <v>9124.5400000000009</v>
      </c>
      <c r="D50" s="28"/>
    </row>
    <row r="51" spans="1:6" ht="16.5" thickBot="1" x14ac:dyDescent="0.3">
      <c r="A51" s="11" t="s">
        <v>44</v>
      </c>
      <c r="B51" s="19"/>
      <c r="C51" s="43">
        <v>583368.15</v>
      </c>
      <c r="D51" s="28"/>
    </row>
    <row r="52" spans="1:6" ht="16.5" thickBot="1" x14ac:dyDescent="0.3">
      <c r="A52" s="11" t="s">
        <v>51</v>
      </c>
      <c r="B52" s="19"/>
      <c r="C52" s="42">
        <v>13000</v>
      </c>
      <c r="D52" s="35"/>
    </row>
    <row r="53" spans="1:6" ht="16.5" thickBot="1" x14ac:dyDescent="0.3">
      <c r="A53" s="5" t="s">
        <v>43</v>
      </c>
      <c r="B53" s="18"/>
      <c r="C53" s="27">
        <v>16640.34</v>
      </c>
      <c r="D53" s="28"/>
    </row>
    <row r="54" spans="1:6" ht="48" thickBot="1" x14ac:dyDescent="0.3">
      <c r="A54" s="11" t="s">
        <v>42</v>
      </c>
      <c r="B54" s="12"/>
      <c r="C54" s="27">
        <v>535</v>
      </c>
      <c r="D54" s="28"/>
    </row>
    <row r="55" spans="1:6" ht="16.5" thickBot="1" x14ac:dyDescent="0.3">
      <c r="A55" s="38" t="s">
        <v>37</v>
      </c>
      <c r="B55" s="41"/>
      <c r="C55" s="27">
        <f>C26+C32+C38+C44+C46+C48</f>
        <v>1232488.1499999999</v>
      </c>
      <c r="D55" s="28"/>
      <c r="F55" s="13"/>
    </row>
    <row r="56" spans="1:6" ht="16.5" thickBot="1" x14ac:dyDescent="0.3">
      <c r="A56" s="5" t="s">
        <v>38</v>
      </c>
      <c r="B56" s="6"/>
      <c r="C56" s="27">
        <v>336411.38</v>
      </c>
      <c r="D56" s="28"/>
    </row>
    <row r="57" spans="1:6" ht="16.5" thickBot="1" x14ac:dyDescent="0.3">
      <c r="A57" s="5" t="s">
        <v>39</v>
      </c>
      <c r="B57" s="6"/>
      <c r="C57" s="27">
        <v>-63238.82</v>
      </c>
      <c r="D57" s="28"/>
    </row>
    <row r="58" spans="1:6" x14ac:dyDescent="0.25">
      <c r="A58" s="14"/>
      <c r="B58" s="14"/>
      <c r="C58" s="14"/>
      <c r="D58" s="14"/>
    </row>
    <row r="59" spans="1:6" ht="15.75" x14ac:dyDescent="0.25">
      <c r="A59" s="15"/>
    </row>
  </sheetData>
  <mergeCells count="75">
    <mergeCell ref="C56:D56"/>
    <mergeCell ref="C57:D57"/>
    <mergeCell ref="C51:D51"/>
    <mergeCell ref="C53:D53"/>
    <mergeCell ref="C54:D54"/>
    <mergeCell ref="A55:B55"/>
    <mergeCell ref="C55:D55"/>
    <mergeCell ref="C47:D47"/>
    <mergeCell ref="A48:B48"/>
    <mergeCell ref="C48:D48"/>
    <mergeCell ref="C49:D49"/>
    <mergeCell ref="C50:D50"/>
    <mergeCell ref="C52:D52"/>
    <mergeCell ref="A44:B44"/>
    <mergeCell ref="C44:D44"/>
    <mergeCell ref="C45:D45"/>
    <mergeCell ref="A46:B46"/>
    <mergeCell ref="C46:D46"/>
    <mergeCell ref="C41:D41"/>
    <mergeCell ref="H41:I41"/>
    <mergeCell ref="C42:D42"/>
    <mergeCell ref="H42:I42"/>
    <mergeCell ref="C43:D43"/>
    <mergeCell ref="H43:I43"/>
    <mergeCell ref="A38:B38"/>
    <mergeCell ref="C38:D38"/>
    <mergeCell ref="C39:D39"/>
    <mergeCell ref="H39:I39"/>
    <mergeCell ref="C40:D40"/>
    <mergeCell ref="H40:I40"/>
    <mergeCell ref="C34:D34"/>
    <mergeCell ref="G34:H34"/>
    <mergeCell ref="C35:D35"/>
    <mergeCell ref="G35:H35"/>
    <mergeCell ref="C37:D37"/>
    <mergeCell ref="G37:H37"/>
    <mergeCell ref="C36:D36"/>
    <mergeCell ref="C31:D31"/>
    <mergeCell ref="G31:H31"/>
    <mergeCell ref="A32:B32"/>
    <mergeCell ref="C32:D32"/>
    <mergeCell ref="C33:D33"/>
    <mergeCell ref="G33:H33"/>
    <mergeCell ref="C27:D27"/>
    <mergeCell ref="G27:H27"/>
    <mergeCell ref="C28:D28"/>
    <mergeCell ref="G28:H28"/>
    <mergeCell ref="C30:D30"/>
    <mergeCell ref="G30:H30"/>
    <mergeCell ref="C29:D29"/>
    <mergeCell ref="A23:D23"/>
    <mergeCell ref="C24:D24"/>
    <mergeCell ref="C25:D25"/>
    <mergeCell ref="A26:B26"/>
    <mergeCell ref="C26:D26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A7:D7"/>
    <mergeCell ref="A8:D8"/>
    <mergeCell ref="C10:D10"/>
    <mergeCell ref="B11:D11"/>
    <mergeCell ref="C12:D12"/>
    <mergeCell ref="A1:D1"/>
    <mergeCell ref="A2:D2"/>
    <mergeCell ref="A3:D3"/>
    <mergeCell ref="A4:D4"/>
    <mergeCell ref="A6:D6"/>
  </mergeCells>
  <pageMargins left="0.70866141732283472" right="0.19" top="0.55000000000000004" bottom="0.17" header="0.31496062992125984" footer="0.31496062992125984"/>
  <pageSetup paperSize="9" scale="4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Северная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BelUser</cp:lastModifiedBy>
  <cp:revision>4</cp:revision>
  <cp:lastPrinted>2024-03-13T12:15:13Z</cp:lastPrinted>
  <dcterms:created xsi:type="dcterms:W3CDTF">2014-08-14T05:16:19Z</dcterms:created>
  <dcterms:modified xsi:type="dcterms:W3CDTF">2025-03-25T06:34:53Z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