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rv1c\Obmen\Ковтунова Е.Н\Подомовые отчеты 2024 год\Отчеты Строитель\"/>
    </mc:Choice>
  </mc:AlternateContent>
  <xr:revisionPtr revIDLastSave="0" documentId="13_ncr:1_{08C223AA-7A80-480C-A51B-94A8BEB943F4}" xr6:coauthVersionLast="47" xr6:coauthVersionMax="47" xr10:uidLastSave="{00000000-0000-0000-0000-000000000000}"/>
  <bookViews>
    <workbookView xWindow="-120" yWindow="-120" windowWidth="29040" windowHeight="15840" tabRatio="853" xr2:uid="{00000000-000D-0000-FFFF-FFFF00000000}"/>
  </bookViews>
  <sheets>
    <sheet name="Жукова 17" sheetId="14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14" l="1"/>
  <c r="C51" i="14"/>
  <c r="C49" i="14"/>
  <c r="C41" i="14"/>
  <c r="C33" i="14"/>
  <c r="C25" i="14"/>
  <c r="C21" i="14"/>
  <c r="B21" i="14"/>
  <c r="C59" i="14" l="1"/>
</calcChain>
</file>

<file path=xl/sharedStrings.xml><?xml version="1.0" encoding="utf-8"?>
<sst xmlns="http://schemas.openxmlformats.org/spreadsheetml/2006/main" count="56" uniqueCount="52">
  <si>
    <t>Материальные затраты</t>
  </si>
  <si>
    <t>Услуги по обработке расчетов с населением</t>
  </si>
  <si>
    <t>г. Строитель, ул. Жукова, д. 17</t>
  </si>
  <si>
    <t>Очистка техэтажей от мусора</t>
  </si>
  <si>
    <t>Услуги электрических испытаний заземления электроустановок</t>
  </si>
  <si>
    <t xml:space="preserve">Годовой отчет о расходовании средств по МКД </t>
  </si>
  <si>
    <t>доходы</t>
  </si>
  <si>
    <t>начислено, руб.</t>
  </si>
  <si>
    <t>оплачено, руб.</t>
  </si>
  <si>
    <t>Общая площадь МКД кв.м.</t>
  </si>
  <si>
    <t>1.Содержание жилья (платежи населения)</t>
  </si>
  <si>
    <t>2.Доходы от нежилых помещений (при наличии)</t>
  </si>
  <si>
    <t>З. Прочие доходы:</t>
  </si>
  <si>
    <t>доходы, полученные от использования общего имущества, в том числе:</t>
  </si>
  <si>
    <t>размещение рекламы</t>
  </si>
  <si>
    <t>доходы от интернет провайдеров</t>
  </si>
  <si>
    <t>4.Прочие доходы:</t>
  </si>
  <si>
    <t>Электроэнергия ОДН</t>
  </si>
  <si>
    <t>Холодная вода ОДН</t>
  </si>
  <si>
    <t>Итого содержание жилья и прочие доходы</t>
  </si>
  <si>
    <t>РАСХОДЫ</t>
  </si>
  <si>
    <t>Статья</t>
  </si>
  <si>
    <t>Остаток денежных средств на начало отчетного периода</t>
  </si>
  <si>
    <t>1 Ремонт конструктивных элементов зданий</t>
  </si>
  <si>
    <t>Заработная плата за текущий ремонт (плановый осмотр кровли, оконных и дверных заполнений, фасада, закрытие теплового контура, ремонт козырька, очистка тех.помещений от мусора и прочие)</t>
  </si>
  <si>
    <t>Страховые взносы (пенсионный фонд, медстрахование, ФСС)</t>
  </si>
  <si>
    <t>Техническое обслуживание дымоходов и вентканалов</t>
  </si>
  <si>
    <t>2 Ремонт и обслуживание внутридомового инженерного оборудования</t>
  </si>
  <si>
    <t>Заработная плата за текущий ремонт (плановый осмотр общедомовой системы холодного, горячего водоснабжения, водоотведения, системы отопления, системы электроснабжения, подготовка системы отопления к отопительному периоду, замена эл.ламп, ППР электрощитов, ревизия вентилей, сварочные работы с заменой участков трубы, ремонт и прочистка канализации, замена задвижки, смена вентиля, подготовка к ОЗП и прочие)</t>
  </si>
  <si>
    <t>Проверка ПУ ТЭ</t>
  </si>
  <si>
    <t xml:space="preserve">Тех.обслуж. внутридомового газового оборудования </t>
  </si>
  <si>
    <t xml:space="preserve">Техническое обслуживание, снятие показаний ОДПУ </t>
  </si>
  <si>
    <t>3 Благоустройство и обеспечение санитарного состояния жилого фонда</t>
  </si>
  <si>
    <t>Заработная плата за благоустройство (уборка лестничных клеток, дворовой территории, покос травы, ремонт и покраска дворового оборудования, побелка бордюров и прочие)</t>
  </si>
  <si>
    <t xml:space="preserve">Материальные затраты </t>
  </si>
  <si>
    <t>Дератизация, дезинсекция МОП</t>
  </si>
  <si>
    <t>Содержание и обслуживание жилищного фонда, услуги сторонних организаций (уборка снега)</t>
  </si>
  <si>
    <t>Услуги по транспортированию и размещению отходов, не относящихся к ТКО</t>
  </si>
  <si>
    <t>4 Внеэксплуатационные расходы</t>
  </si>
  <si>
    <t>(налог по упрощенной системе налогообложения, услуги банка, прочие налоги, госпошлины)</t>
  </si>
  <si>
    <t>5 Общеэксплуатационные расходы</t>
  </si>
  <si>
    <t>(ФОТ АУП и страховые взносы, прием и регистрация заявок от населения,  делопроизводство, организация работ с населением, подрядными организациями, с ресурсоснабжающими организациями, прием населения и юридических лиц, переписка, ведение бухгалтерского и технического учета, отчетности, организация работ с органами надзора и контролирующими организациями, организация расчетов за жилищные услуги, ведение паспортного учета, содержание и обслуживание средств связи, сайтов, программное обеспечение, услуги СБИС (бухучет), обслуживание ККТ, хранение и обновление технической документации, подготовка документации для судебных инстанций и участие в судебных заседаниях, технические осмотры, обследования, планирование, расчет стоимости работ, их приемка, учет и ведение журналов, подготовка паспортов готовности и актов осмотра, съем показаний индивидуальных и общедомовых приборов учета и прочие услуги (в т.ч. коммунальные платежи, бухгалтерские программы, аренда помещения, бланки, канцелярские расходы, услуги почты, благоустройство территории офиса, обучение сотрудников, командировочные расходы, участие в конкурсах, обучающих семинарах)</t>
  </si>
  <si>
    <t>6 Прочие затраты</t>
  </si>
  <si>
    <t>Приобретение инвентаря, оборудования, спецодежды, средств индивидуальной защиты</t>
  </si>
  <si>
    <t>Расходы на профосмотры, утилизацию люминесцентных ламап и прочие, связанные с производственной необходимостью</t>
  </si>
  <si>
    <t>Итого</t>
  </si>
  <si>
    <t>Финансовый результат</t>
  </si>
  <si>
    <t>Остаток денежных средств на конец отчетного периода</t>
  </si>
  <si>
    <t>Содержание и обслуживание автотранспорта</t>
  </si>
  <si>
    <t>Услуги спецтехники</t>
  </si>
  <si>
    <t>2024 г.</t>
  </si>
  <si>
    <t>Ремонт входных площадок (тротуарная плитка)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</si>
</sst>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[Red]\-#,##0.00\ "/>
  </numFmts>
  <fonts count="10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151875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165" fontId="7" fillId="0" borderId="7" xfId="2" applyNumberFormat="1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165" fontId="7" fillId="0" borderId="9" xfId="2" applyNumberFormat="1" applyFont="1" applyBorder="1" applyAlignment="1">
      <alignment vertical="top" wrapText="1"/>
    </xf>
    <xf numFmtId="165" fontId="0" fillId="0" borderId="0" xfId="0" applyNumberFormat="1"/>
    <xf numFmtId="0" fontId="3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165" fontId="7" fillId="0" borderId="6" xfId="2" applyNumberFormat="1" applyFont="1" applyBorder="1" applyAlignment="1">
      <alignment vertical="top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165" fontId="7" fillId="0" borderId="3" xfId="2" applyNumberFormat="1" applyFont="1" applyBorder="1" applyAlignment="1">
      <alignment vertical="top" wrapText="1"/>
    </xf>
    <xf numFmtId="165" fontId="7" fillId="0" borderId="2" xfId="2" applyNumberFormat="1" applyFont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9" fillId="0" borderId="3" xfId="2" applyNumberFormat="1" applyFont="1" applyBorder="1" applyAlignment="1">
      <alignment vertical="top" wrapText="1"/>
    </xf>
    <xf numFmtId="165" fontId="9" fillId="0" borderId="2" xfId="2" applyNumberFormat="1" applyFont="1" applyBorder="1" applyAlignment="1">
      <alignment vertical="top" wrapText="1"/>
    </xf>
    <xf numFmtId="165" fontId="7" fillId="0" borderId="0" xfId="2" applyNumberFormat="1" applyFont="1" applyBorder="1" applyAlignment="1">
      <alignment vertical="top" wrapText="1"/>
    </xf>
    <xf numFmtId="165" fontId="7" fillId="0" borderId="10" xfId="2" applyNumberFormat="1" applyFont="1" applyBorder="1" applyAlignment="1">
      <alignment vertical="top" wrapText="1"/>
    </xf>
    <xf numFmtId="165" fontId="7" fillId="0" borderId="10" xfId="2" applyNumberFormat="1" applyFont="1" applyBorder="1" applyAlignment="1">
      <alignment horizontal="right" vertical="top" wrapText="1"/>
    </xf>
    <xf numFmtId="165" fontId="7" fillId="0" borderId="2" xfId="2" applyNumberFormat="1" applyFont="1" applyBorder="1" applyAlignment="1">
      <alignment horizontal="right" vertical="top" wrapText="1"/>
    </xf>
    <xf numFmtId="165" fontId="7" fillId="0" borderId="0" xfId="2" applyNumberFormat="1" applyFont="1" applyBorder="1" applyAlignment="1">
      <alignment horizontal="righ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5" fontId="7" fillId="0" borderId="10" xfId="2" applyNumberFormat="1" applyFont="1" applyBorder="1" applyAlignment="1">
      <alignment vertical="center" wrapText="1"/>
    </xf>
    <xf numFmtId="165" fontId="7" fillId="0" borderId="2" xfId="2" applyNumberFormat="1" applyFont="1" applyBorder="1" applyAlignment="1">
      <alignment vertical="center" wrapText="1"/>
    </xf>
    <xf numFmtId="165" fontId="7" fillId="0" borderId="3" xfId="2" applyNumberFormat="1" applyFont="1" applyBorder="1" applyAlignment="1">
      <alignment horizontal="right" vertical="top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349857</xdr:colOff>
      <xdr:row>40</xdr:row>
      <xdr:rowOff>95416</xdr:rowOff>
    </xdr:from>
    <xdr:to>
      <xdr:col>9</xdr:col>
      <xdr:colOff>413468</xdr:colOff>
      <xdr:row>40</xdr:row>
      <xdr:rowOff>159026</xdr:rowOff>
    </xdr:to>
    <xdr:sp macro="" textlink="">
      <xdr:nvSpPr>
        <xdr:cNvPr id="2" name="Прямоугольник 18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0408257" y="10519576"/>
          <a:ext cx="63611" cy="63610"/>
        </a:xfrm>
        <a:prstGeom prst="rect">
          <a:avLst/>
        </a:prstGeom>
        <a:solidFill>
          <a:srgbClr val="ED791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2200" b="1" i="0" u="none" strike="noStrike" baseline="0">
              <a:solidFill>
                <a:srgbClr val="FFFFFF"/>
              </a:solidFill>
              <a:latin typeface="Arial"/>
              <a:cs typeface="Arial"/>
            </a:rPr>
            <a:t>умный потребитль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topLeftCell="A17" workbookViewId="0">
      <selection activeCell="F8" sqref="F8"/>
    </sheetView>
  </sheetViews>
  <sheetFormatPr defaultRowHeight="15" x14ac:dyDescent="0.25"/>
  <cols>
    <col min="1" max="1" width="60.7109375" customWidth="1"/>
    <col min="2" max="2" width="15.7109375" customWidth="1"/>
    <col min="3" max="3" width="12" bestFit="1" customWidth="1"/>
    <col min="4" max="4" width="5.7109375" customWidth="1"/>
    <col min="8" max="8" width="9.42578125" bestFit="1" customWidth="1"/>
    <col min="9" max="9" width="10.42578125" bestFit="1" customWidth="1"/>
  </cols>
  <sheetData>
    <row r="1" spans="1:7" ht="15.75" x14ac:dyDescent="0.25">
      <c r="A1" s="18"/>
      <c r="B1" s="18"/>
      <c r="C1" s="18"/>
      <c r="D1" s="18"/>
    </row>
    <row r="2" spans="1:7" ht="10.5" customHeight="1" x14ac:dyDescent="0.25">
      <c r="A2" s="18"/>
      <c r="B2" s="18"/>
      <c r="C2" s="18"/>
      <c r="D2" s="18"/>
    </row>
    <row r="3" spans="1:7" ht="15.75" hidden="1" x14ac:dyDescent="0.25">
      <c r="A3" s="18"/>
      <c r="B3" s="18"/>
      <c r="C3" s="18"/>
      <c r="D3" s="18"/>
    </row>
    <row r="4" spans="1:7" ht="15.75" hidden="1" x14ac:dyDescent="0.25">
      <c r="A4" s="18"/>
      <c r="B4" s="18"/>
      <c r="C4" s="18"/>
      <c r="D4" s="18"/>
    </row>
    <row r="5" spans="1:7" ht="15.75" x14ac:dyDescent="0.25">
      <c r="A5" s="1"/>
    </row>
    <row r="6" spans="1:7" ht="15.75" x14ac:dyDescent="0.25">
      <c r="A6" s="19" t="s">
        <v>5</v>
      </c>
      <c r="B6" s="19"/>
      <c r="C6" s="19"/>
      <c r="D6" s="19"/>
    </row>
    <row r="7" spans="1:7" ht="15.75" x14ac:dyDescent="0.25">
      <c r="A7" s="19" t="s">
        <v>2</v>
      </c>
      <c r="B7" s="19"/>
      <c r="C7" s="19"/>
      <c r="D7" s="19"/>
    </row>
    <row r="8" spans="1:7" ht="15.75" x14ac:dyDescent="0.25">
      <c r="A8" s="19" t="s">
        <v>50</v>
      </c>
      <c r="B8" s="19"/>
      <c r="C8" s="19"/>
      <c r="D8" s="19"/>
    </row>
    <row r="9" spans="1:7" ht="16.5" thickBot="1" x14ac:dyDescent="0.3">
      <c r="A9" s="2"/>
    </row>
    <row r="10" spans="1:7" ht="32.25" thickBot="1" x14ac:dyDescent="0.3">
      <c r="A10" s="3" t="s">
        <v>6</v>
      </c>
      <c r="B10" s="4" t="s">
        <v>7</v>
      </c>
      <c r="C10" s="20" t="s">
        <v>8</v>
      </c>
      <c r="D10" s="21"/>
    </row>
    <row r="11" spans="1:7" ht="16.5" thickBot="1" x14ac:dyDescent="0.3">
      <c r="A11" s="5" t="s">
        <v>9</v>
      </c>
      <c r="B11" s="22">
        <v>3872.6</v>
      </c>
      <c r="C11" s="23"/>
      <c r="D11" s="24"/>
    </row>
    <row r="12" spans="1:7" ht="16.5" thickBot="1" x14ac:dyDescent="0.3">
      <c r="A12" s="5" t="s">
        <v>10</v>
      </c>
      <c r="B12" s="17">
        <v>652270.66</v>
      </c>
      <c r="C12" s="25">
        <v>628816.59</v>
      </c>
      <c r="D12" s="26"/>
    </row>
    <row r="13" spans="1:7" ht="16.5" thickBot="1" x14ac:dyDescent="0.3">
      <c r="A13" s="5" t="s">
        <v>11</v>
      </c>
      <c r="B13" s="17"/>
      <c r="C13" s="25"/>
      <c r="D13" s="26"/>
      <c r="G13" s="6"/>
    </row>
    <row r="14" spans="1:7" ht="16.5" thickBot="1" x14ac:dyDescent="0.3">
      <c r="A14" s="5" t="s">
        <v>12</v>
      </c>
      <c r="B14" s="17"/>
      <c r="C14" s="25"/>
      <c r="D14" s="26"/>
    </row>
    <row r="15" spans="1:7" ht="32.25" thickBot="1" x14ac:dyDescent="0.3">
      <c r="A15" s="5" t="s">
        <v>13</v>
      </c>
      <c r="B15" s="17"/>
      <c r="C15" s="25"/>
      <c r="D15" s="26"/>
    </row>
    <row r="16" spans="1:7" ht="16.5" thickBot="1" x14ac:dyDescent="0.3">
      <c r="A16" s="5" t="s">
        <v>14</v>
      </c>
      <c r="B16" s="17"/>
      <c r="C16" s="25"/>
      <c r="D16" s="26"/>
    </row>
    <row r="17" spans="1:9" ht="16.5" thickBot="1" x14ac:dyDescent="0.3">
      <c r="A17" s="5" t="s">
        <v>15</v>
      </c>
      <c r="B17" s="17">
        <v>4975.08</v>
      </c>
      <c r="C17" s="25">
        <v>4975.08</v>
      </c>
      <c r="D17" s="26"/>
    </row>
    <row r="18" spans="1:9" ht="16.5" thickBot="1" x14ac:dyDescent="0.3">
      <c r="A18" s="5" t="s">
        <v>16</v>
      </c>
      <c r="B18" s="17"/>
      <c r="C18" s="25"/>
      <c r="D18" s="26"/>
    </row>
    <row r="19" spans="1:9" ht="16.5" thickBot="1" x14ac:dyDescent="0.3">
      <c r="A19" s="5" t="s">
        <v>17</v>
      </c>
      <c r="B19" s="17">
        <v>32927.72</v>
      </c>
      <c r="C19" s="25">
        <v>31837.22</v>
      </c>
      <c r="D19" s="26"/>
    </row>
    <row r="20" spans="1:9" ht="16.5" thickBot="1" x14ac:dyDescent="0.3">
      <c r="A20" s="5" t="s">
        <v>18</v>
      </c>
      <c r="B20" s="17"/>
      <c r="C20" s="25"/>
      <c r="D20" s="26"/>
    </row>
    <row r="21" spans="1:9" ht="16.5" thickBot="1" x14ac:dyDescent="0.3">
      <c r="A21" s="7" t="s">
        <v>19</v>
      </c>
      <c r="B21" s="17">
        <f>SUM(B12:B20)</f>
        <v>690173.46</v>
      </c>
      <c r="C21" s="25">
        <f>SUM(C12:D20)</f>
        <v>665628.8899999999</v>
      </c>
      <c r="D21" s="26"/>
    </row>
    <row r="22" spans="1:9" ht="16.5" thickBot="1" x14ac:dyDescent="0.3">
      <c r="A22" s="27" t="s">
        <v>20</v>
      </c>
      <c r="B22" s="28"/>
      <c r="C22" s="28"/>
      <c r="D22" s="29"/>
    </row>
    <row r="23" spans="1:9" ht="16.5" thickBot="1" x14ac:dyDescent="0.3">
      <c r="A23" s="8" t="s">
        <v>21</v>
      </c>
      <c r="B23" s="9"/>
      <c r="C23" s="30"/>
      <c r="D23" s="31"/>
    </row>
    <row r="24" spans="1:9" ht="16.5" thickBot="1" x14ac:dyDescent="0.3">
      <c r="A24" s="5" t="s">
        <v>22</v>
      </c>
      <c r="B24" s="17"/>
      <c r="C24" s="25">
        <v>37512.39</v>
      </c>
      <c r="D24" s="26"/>
    </row>
    <row r="25" spans="1:9" ht="16.5" thickBot="1" x14ac:dyDescent="0.3">
      <c r="A25" s="32" t="s">
        <v>23</v>
      </c>
      <c r="B25" s="33"/>
      <c r="C25" s="25">
        <f>SUM(C26:D32)</f>
        <v>114826.76</v>
      </c>
      <c r="D25" s="26"/>
    </row>
    <row r="26" spans="1:9" ht="63.75" thickBot="1" x14ac:dyDescent="0.3">
      <c r="A26" s="5" t="s">
        <v>24</v>
      </c>
      <c r="B26" s="17"/>
      <c r="C26" s="34">
        <v>21453.26</v>
      </c>
      <c r="D26" s="35"/>
      <c r="H26" s="36"/>
      <c r="I26" s="36"/>
    </row>
    <row r="27" spans="1:9" ht="32.25" thickBot="1" x14ac:dyDescent="0.3">
      <c r="A27" s="5" t="s">
        <v>25</v>
      </c>
      <c r="B27" s="17"/>
      <c r="C27" s="34">
        <v>5082.28</v>
      </c>
      <c r="D27" s="35"/>
      <c r="H27" s="36"/>
      <c r="I27" s="36"/>
    </row>
    <row r="28" spans="1:9" ht="16.5" thickBot="1" x14ac:dyDescent="0.3">
      <c r="A28" s="5" t="s">
        <v>26</v>
      </c>
      <c r="B28" s="17"/>
      <c r="C28" s="25">
        <v>12600</v>
      </c>
      <c r="D28" s="26"/>
      <c r="H28" s="36"/>
      <c r="I28" s="36"/>
    </row>
    <row r="29" spans="1:9" ht="16.5" thickBot="1" x14ac:dyDescent="0.3">
      <c r="A29" s="5" t="s">
        <v>0</v>
      </c>
      <c r="B29" s="10"/>
      <c r="C29" s="25">
        <v>7781.22</v>
      </c>
      <c r="D29" s="26"/>
      <c r="H29" s="36"/>
      <c r="I29" s="36"/>
    </row>
    <row r="30" spans="1:9" ht="16.5" thickBot="1" x14ac:dyDescent="0.3">
      <c r="A30" s="11" t="s">
        <v>49</v>
      </c>
      <c r="B30" s="12"/>
      <c r="C30" s="37"/>
      <c r="D30" s="26"/>
      <c r="H30" s="36"/>
      <c r="I30" s="36"/>
    </row>
    <row r="31" spans="1:9" ht="16.5" thickBot="1" x14ac:dyDescent="0.3">
      <c r="A31" s="11" t="s">
        <v>51</v>
      </c>
      <c r="B31" s="12"/>
      <c r="C31" s="38">
        <v>67910</v>
      </c>
      <c r="D31" s="39"/>
      <c r="H31" s="40"/>
      <c r="I31" s="40"/>
    </row>
    <row r="32" spans="1:9" ht="16.5" thickBot="1" x14ac:dyDescent="0.3">
      <c r="A32" s="11"/>
      <c r="B32" s="12"/>
      <c r="C32" s="38"/>
      <c r="D32" s="39"/>
      <c r="H32" s="40"/>
      <c r="I32" s="40"/>
    </row>
    <row r="33" spans="1:9" ht="16.5" customHeight="1" thickBot="1" x14ac:dyDescent="0.3">
      <c r="A33" s="41" t="s">
        <v>27</v>
      </c>
      <c r="B33" s="42"/>
      <c r="C33" s="25">
        <f>SUM(C34:D40)</f>
        <v>164915.18000000002</v>
      </c>
      <c r="D33" s="26"/>
      <c r="I33" s="13"/>
    </row>
    <row r="34" spans="1:9" ht="120.4" customHeight="1" thickBot="1" x14ac:dyDescent="0.3">
      <c r="A34" s="5" t="s">
        <v>28</v>
      </c>
      <c r="B34" s="17"/>
      <c r="C34" s="25">
        <v>105393.69</v>
      </c>
      <c r="D34" s="26"/>
      <c r="H34" s="36"/>
      <c r="I34" s="36"/>
    </row>
    <row r="35" spans="1:9" ht="32.25" thickBot="1" x14ac:dyDescent="0.3">
      <c r="A35" s="5" t="s">
        <v>25</v>
      </c>
      <c r="B35" s="17"/>
      <c r="C35" s="25">
        <v>25979.54</v>
      </c>
      <c r="D35" s="26"/>
      <c r="H35" s="36"/>
      <c r="I35" s="36"/>
    </row>
    <row r="36" spans="1:9" ht="16.5" thickBot="1" x14ac:dyDescent="0.3">
      <c r="A36" s="5" t="s">
        <v>0</v>
      </c>
      <c r="B36" s="17"/>
      <c r="C36" s="25">
        <v>20113.419999999998</v>
      </c>
      <c r="D36" s="26"/>
      <c r="H36" s="36"/>
      <c r="I36" s="36"/>
    </row>
    <row r="37" spans="1:9" ht="24.4" customHeight="1" thickBot="1" x14ac:dyDescent="0.3">
      <c r="A37" s="5" t="s">
        <v>29</v>
      </c>
      <c r="B37" s="17"/>
      <c r="C37" s="25"/>
      <c r="D37" s="26"/>
      <c r="H37" s="36"/>
      <c r="I37" s="36"/>
    </row>
    <row r="38" spans="1:9" ht="16.5" thickBot="1" x14ac:dyDescent="0.3">
      <c r="A38" s="5" t="s">
        <v>30</v>
      </c>
      <c r="B38" s="17"/>
      <c r="C38" s="25">
        <v>5028.53</v>
      </c>
      <c r="D38" s="26"/>
      <c r="H38" s="36"/>
      <c r="I38" s="36"/>
    </row>
    <row r="39" spans="1:9" ht="32.25" thickBot="1" x14ac:dyDescent="0.3">
      <c r="A39" s="5" t="s">
        <v>4</v>
      </c>
      <c r="B39" s="17"/>
      <c r="C39" s="25"/>
      <c r="D39" s="26"/>
      <c r="H39" s="36"/>
      <c r="I39" s="36"/>
    </row>
    <row r="40" spans="1:9" ht="16.5" thickBot="1" x14ac:dyDescent="0.3">
      <c r="A40" s="5" t="s">
        <v>31</v>
      </c>
      <c r="B40" s="17"/>
      <c r="C40" s="25">
        <v>8400</v>
      </c>
      <c r="D40" s="26"/>
      <c r="H40" s="36"/>
      <c r="I40" s="36"/>
    </row>
    <row r="41" spans="1:9" ht="16.149999999999999" customHeight="1" thickBot="1" x14ac:dyDescent="0.3">
      <c r="A41" s="32" t="s">
        <v>32</v>
      </c>
      <c r="B41" s="33"/>
      <c r="C41" s="25">
        <f>SUM(C42:D48)</f>
        <v>209875.30000000002</v>
      </c>
      <c r="D41" s="26"/>
      <c r="I41" s="13"/>
    </row>
    <row r="42" spans="1:9" ht="63.75" thickBot="1" x14ac:dyDescent="0.3">
      <c r="A42" s="5" t="s">
        <v>33</v>
      </c>
      <c r="B42" s="17"/>
      <c r="C42" s="25">
        <v>150190.54999999999</v>
      </c>
      <c r="D42" s="26"/>
      <c r="H42" s="36"/>
      <c r="I42" s="36"/>
    </row>
    <row r="43" spans="1:9" ht="32.25" thickBot="1" x14ac:dyDescent="0.3">
      <c r="A43" s="5" t="s">
        <v>25</v>
      </c>
      <c r="B43" s="17"/>
      <c r="C43" s="25">
        <v>40160.949999999997</v>
      </c>
      <c r="D43" s="26"/>
      <c r="H43" s="36"/>
      <c r="I43" s="36"/>
    </row>
    <row r="44" spans="1:9" ht="16.5" thickBot="1" x14ac:dyDescent="0.3">
      <c r="A44" s="5" t="s">
        <v>34</v>
      </c>
      <c r="B44" s="17"/>
      <c r="C44" s="25">
        <v>12731.2</v>
      </c>
      <c r="D44" s="26"/>
      <c r="H44" s="36"/>
      <c r="I44" s="36"/>
    </row>
    <row r="45" spans="1:9" ht="16.5" thickBot="1" x14ac:dyDescent="0.3">
      <c r="A45" s="5" t="s">
        <v>35</v>
      </c>
      <c r="B45" s="17"/>
      <c r="C45" s="25">
        <v>3792.6</v>
      </c>
      <c r="D45" s="26"/>
      <c r="H45" s="36"/>
      <c r="I45" s="36"/>
    </row>
    <row r="46" spans="1:9" ht="16.5" thickBot="1" x14ac:dyDescent="0.3">
      <c r="A46" s="5" t="s">
        <v>3</v>
      </c>
      <c r="B46" s="17"/>
      <c r="C46" s="25"/>
      <c r="D46" s="26"/>
      <c r="H46" s="36"/>
      <c r="I46" s="36"/>
    </row>
    <row r="47" spans="1:9" ht="32.25" thickBot="1" x14ac:dyDescent="0.3">
      <c r="A47" s="5" t="s">
        <v>36</v>
      </c>
      <c r="B47" s="17"/>
      <c r="C47" s="25">
        <v>3000</v>
      </c>
      <c r="D47" s="26"/>
      <c r="H47" s="36"/>
      <c r="I47" s="36"/>
    </row>
    <row r="48" spans="1:9" ht="32.25" thickBot="1" x14ac:dyDescent="0.3">
      <c r="A48" s="5" t="s">
        <v>37</v>
      </c>
      <c r="B48" s="17"/>
      <c r="C48" s="25"/>
      <c r="D48" s="26"/>
      <c r="H48" s="36"/>
      <c r="I48" s="36"/>
    </row>
    <row r="49" spans="1:9" ht="16.5" thickBot="1" x14ac:dyDescent="0.3">
      <c r="A49" s="32" t="s">
        <v>38</v>
      </c>
      <c r="B49" s="33"/>
      <c r="C49" s="25">
        <f>SUM(C50)</f>
        <v>5826.85</v>
      </c>
      <c r="D49" s="26"/>
      <c r="I49" s="13"/>
    </row>
    <row r="50" spans="1:9" ht="32.25" thickBot="1" x14ac:dyDescent="0.3">
      <c r="A50" s="5" t="s">
        <v>39</v>
      </c>
      <c r="B50" s="17"/>
      <c r="C50" s="25">
        <v>5826.85</v>
      </c>
      <c r="D50" s="26"/>
    </row>
    <row r="51" spans="1:9" ht="16.5" thickBot="1" x14ac:dyDescent="0.3">
      <c r="A51" s="43" t="s">
        <v>40</v>
      </c>
      <c r="B51" s="44"/>
      <c r="C51" s="25">
        <f>SUM(C52)</f>
        <v>148057.04</v>
      </c>
      <c r="D51" s="26"/>
    </row>
    <row r="52" spans="1:9" ht="363" thickBot="1" x14ac:dyDescent="0.3">
      <c r="A52" s="14" t="s">
        <v>41</v>
      </c>
      <c r="B52" s="12"/>
      <c r="C52" s="45">
        <v>148057.04</v>
      </c>
      <c r="D52" s="46"/>
    </row>
    <row r="53" spans="1:9" ht="16.5" thickBot="1" x14ac:dyDescent="0.3">
      <c r="A53" s="41" t="s">
        <v>42</v>
      </c>
      <c r="B53" s="42"/>
      <c r="C53" s="25">
        <f>SUM(C54:D58)</f>
        <v>54886.85</v>
      </c>
      <c r="D53" s="26"/>
    </row>
    <row r="54" spans="1:9" ht="16.5" thickBot="1" x14ac:dyDescent="0.3">
      <c r="A54" s="5" t="s">
        <v>1</v>
      </c>
      <c r="B54" s="17"/>
      <c r="C54" s="25">
        <v>10195.11</v>
      </c>
      <c r="D54" s="26"/>
      <c r="G54" s="36"/>
      <c r="H54" s="36"/>
    </row>
    <row r="55" spans="1:9" ht="16.5" thickBot="1" x14ac:dyDescent="0.3">
      <c r="A55" s="5" t="s">
        <v>17</v>
      </c>
      <c r="B55" s="17"/>
      <c r="C55" s="47">
        <v>17186</v>
      </c>
      <c r="D55" s="39"/>
      <c r="G55" s="40"/>
      <c r="H55" s="40"/>
    </row>
    <row r="56" spans="1:9" ht="32.25" thickBot="1" x14ac:dyDescent="0.3">
      <c r="A56" s="5" t="s">
        <v>43</v>
      </c>
      <c r="B56" s="17"/>
      <c r="C56" s="25">
        <v>9741.06</v>
      </c>
      <c r="D56" s="26"/>
      <c r="G56" s="36"/>
      <c r="H56" s="36"/>
    </row>
    <row r="57" spans="1:9" ht="16.5" thickBot="1" x14ac:dyDescent="0.3">
      <c r="A57" s="5" t="s">
        <v>48</v>
      </c>
      <c r="B57" s="17"/>
      <c r="C57" s="47">
        <v>17764.68</v>
      </c>
      <c r="D57" s="39"/>
      <c r="G57" s="40"/>
      <c r="H57" s="40"/>
    </row>
    <row r="58" spans="1:9" ht="48" thickBot="1" x14ac:dyDescent="0.3">
      <c r="A58" s="5" t="s">
        <v>44</v>
      </c>
      <c r="B58" s="17"/>
      <c r="C58" s="25"/>
      <c r="D58" s="26"/>
      <c r="G58" s="36"/>
      <c r="H58" s="36"/>
    </row>
    <row r="59" spans="1:9" ht="16.5" thickBot="1" x14ac:dyDescent="0.3">
      <c r="A59" s="32" t="s">
        <v>45</v>
      </c>
      <c r="B59" s="33"/>
      <c r="C59" s="25">
        <f>C25+C33+C41+C49+C51+C53</f>
        <v>698387.98</v>
      </c>
      <c r="D59" s="26"/>
      <c r="H59" s="13"/>
    </row>
    <row r="60" spans="1:9" ht="16.5" thickBot="1" x14ac:dyDescent="0.3">
      <c r="A60" s="5" t="s">
        <v>46</v>
      </c>
      <c r="B60" s="17"/>
      <c r="C60" s="25">
        <v>-32759.09</v>
      </c>
      <c r="D60" s="26"/>
    </row>
    <row r="61" spans="1:9" ht="16.5" thickBot="1" x14ac:dyDescent="0.3">
      <c r="A61" s="5" t="s">
        <v>47</v>
      </c>
      <c r="B61" s="17"/>
      <c r="C61" s="25">
        <v>4753.3</v>
      </c>
      <c r="D61" s="26"/>
    </row>
    <row r="62" spans="1:9" x14ac:dyDescent="0.25">
      <c r="A62" s="15"/>
      <c r="B62" s="15"/>
      <c r="C62" s="15"/>
      <c r="D62" s="15"/>
    </row>
    <row r="63" spans="1:9" ht="15.75" x14ac:dyDescent="0.25">
      <c r="A63" s="16"/>
    </row>
  </sheetData>
  <mergeCells count="92">
    <mergeCell ref="C60:D60"/>
    <mergeCell ref="C61:D61"/>
    <mergeCell ref="C57:D57"/>
    <mergeCell ref="G57:H57"/>
    <mergeCell ref="C58:D58"/>
    <mergeCell ref="G58:H58"/>
    <mergeCell ref="A59:B59"/>
    <mergeCell ref="C59:D59"/>
    <mergeCell ref="C54:D54"/>
    <mergeCell ref="G54:H54"/>
    <mergeCell ref="C55:D55"/>
    <mergeCell ref="G55:H55"/>
    <mergeCell ref="C56:D56"/>
    <mergeCell ref="G56:H56"/>
    <mergeCell ref="C50:D50"/>
    <mergeCell ref="A51:B51"/>
    <mergeCell ref="C51:D51"/>
    <mergeCell ref="C52:D52"/>
    <mergeCell ref="A53:B53"/>
    <mergeCell ref="C53:D53"/>
    <mergeCell ref="C47:D47"/>
    <mergeCell ref="H47:I47"/>
    <mergeCell ref="C48:D48"/>
    <mergeCell ref="H48:I48"/>
    <mergeCell ref="A49:B49"/>
    <mergeCell ref="C49:D49"/>
    <mergeCell ref="C44:D44"/>
    <mergeCell ref="H44:I44"/>
    <mergeCell ref="C45:D45"/>
    <mergeCell ref="H45:I45"/>
    <mergeCell ref="C46:D46"/>
    <mergeCell ref="H46:I46"/>
    <mergeCell ref="A41:B41"/>
    <mergeCell ref="C41:D41"/>
    <mergeCell ref="C42:D42"/>
    <mergeCell ref="H42:I42"/>
    <mergeCell ref="C43:D43"/>
    <mergeCell ref="H43:I43"/>
    <mergeCell ref="C38:D38"/>
    <mergeCell ref="H38:I38"/>
    <mergeCell ref="C39:D39"/>
    <mergeCell ref="H39:I39"/>
    <mergeCell ref="C40:D40"/>
    <mergeCell ref="H40:I40"/>
    <mergeCell ref="C35:D35"/>
    <mergeCell ref="H35:I35"/>
    <mergeCell ref="C36:D36"/>
    <mergeCell ref="H36:I36"/>
    <mergeCell ref="C37:D37"/>
    <mergeCell ref="H37:I37"/>
    <mergeCell ref="C32:D32"/>
    <mergeCell ref="H32:I32"/>
    <mergeCell ref="A33:B33"/>
    <mergeCell ref="C33:D33"/>
    <mergeCell ref="C34:D34"/>
    <mergeCell ref="H34:I34"/>
    <mergeCell ref="C29:D29"/>
    <mergeCell ref="H29:I29"/>
    <mergeCell ref="C30:D30"/>
    <mergeCell ref="H30:I30"/>
    <mergeCell ref="C31:D31"/>
    <mergeCell ref="H31:I31"/>
    <mergeCell ref="H26:I26"/>
    <mergeCell ref="C27:D27"/>
    <mergeCell ref="H27:I27"/>
    <mergeCell ref="C28:D28"/>
    <mergeCell ref="H28:I28"/>
    <mergeCell ref="C23:D23"/>
    <mergeCell ref="C24:D24"/>
    <mergeCell ref="A25:B25"/>
    <mergeCell ref="C25:D25"/>
    <mergeCell ref="C26:D26"/>
    <mergeCell ref="C18:D18"/>
    <mergeCell ref="C19:D19"/>
    <mergeCell ref="C20:D20"/>
    <mergeCell ref="C21:D21"/>
    <mergeCell ref="A22:D22"/>
    <mergeCell ref="C13:D13"/>
    <mergeCell ref="C14:D14"/>
    <mergeCell ref="C15:D15"/>
    <mergeCell ref="C16:D16"/>
    <mergeCell ref="C17:D17"/>
    <mergeCell ref="A7:D7"/>
    <mergeCell ref="A8:D8"/>
    <mergeCell ref="C10:D10"/>
    <mergeCell ref="B11:D11"/>
    <mergeCell ref="C12:D12"/>
    <mergeCell ref="A1:D1"/>
    <mergeCell ref="A2:D2"/>
    <mergeCell ref="A3:D3"/>
    <mergeCell ref="A4:D4"/>
    <mergeCell ref="A6:D6"/>
  </mergeCells>
  <pageMargins left="0.70866141732283472" right="0.11811023622047245" top="0.15748031496062992" bottom="0.15748031496062992" header="0.31496062992125984" footer="0.31496062992125984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Жукова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BelUser</cp:lastModifiedBy>
  <cp:revision>4</cp:revision>
  <cp:lastPrinted>2023-03-14T09:27:05Z</cp:lastPrinted>
  <dcterms:created xsi:type="dcterms:W3CDTF">2014-08-14T05:16:19Z</dcterms:created>
  <dcterms:modified xsi:type="dcterms:W3CDTF">2025-03-25T06:32:20Z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