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684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5" i="1"/>
  <c r="D60" i="1" l="1"/>
  <c r="E62" i="1"/>
  <c r="E60" i="1"/>
  <c r="D62" i="1" l="1"/>
  <c r="E66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<sst xmlns="http://schemas.openxmlformats.org/spreadsheetml/2006/main" count="173" uniqueCount="138">
  <si>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</si>
  <si>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</si>
  <si>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</si>
  <si>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</si>
  <si>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</si>
  <si>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</si>
  <si>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</si>
  <si>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</si>
  <si>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</si>
  <si>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</si>
  <si>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</si>
  <si>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</si>
  <si>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</si>
  <si>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</si>
  <si>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</si>
  <si>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</si>
  <si>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</si>
  <si>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</si>
  <si>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</si>
  <si>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</si>
  <si>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</si>
  <si>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</si>
  <si>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</si>
  <si>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</si>
  <si>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</si>
  <si>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</si>
  <si>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</si>
  <si>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</si>
  <si>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</si>
  <si>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</si>
  <si>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</si>
  <si>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</si>
  <si>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</si>
  <si>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</si>
  <si>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</si>
  <si>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</si>
  <si>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</si>
  <si>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</si>
  <si>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</si>
  <si>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</si>
  <si>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</si>
  <si>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</si>
  <si>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</si>
  <si>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</si>
  <si>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</si>
  <si>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</si>
  <si>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</si>
  <si>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</si>
  <si>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</si>
  <si>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</si>
  <si>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</si>
  <si>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</si>
  <si>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</si>
  <si>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</si>
  <si>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</si>
  <si>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</si>
  <si>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</si>
  <si>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</si>
  <si>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</si>
  <si>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</si>
  <si>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</si>
  <si>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</si>
  <si>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</si>
  <si>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</si>
  <si>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</si>
  <si>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</si>
  <si>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</si>
  <si>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</si>
  <si>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</si>
  <si>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</si>
  <si>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</si>
  <si>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</si>
  <si>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</si>
  <si>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</si>
  <si>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</si>
  <si>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</si>
  <si>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</si>
  <si>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</si>
  <si>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</si>
  <si>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</si>
  <si>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</si>
  <si>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</si>
  <si>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</si>
  <si>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</si>
  <si>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</si>
  <si>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</si>
  <si>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</si>
  <si>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</si>
  <si>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</si>
  <si>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</si>
  <si>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</si>
  <si>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</si>
  <si>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</si>
  <si>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</si>
  <si>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</si>
  <si>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</si>
  <si>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</si>
  <si>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</si>
  <si>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</si>
  <si>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</si>
  <si>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</si>
  <si>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</si>
  <si>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</si>
  <si>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</si>
  <si>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</si>
  <si>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</si>
  <si>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</si>
  <si>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</si>
  <si>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</si>
  <si>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</si>
  <si>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</si>
  <si>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</si>
  <si>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</si>
  <si>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</si>
  <si>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</si>
  <si>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</si>
  <si>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</si>
  <si>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</si>
  <si>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</si>
  <si>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</si>
  <si>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</si>
  <si>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</si>
  <si>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</si>
  <si>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</si>
  <si>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</si>
  <si>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</si>
  <si>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</si>
  <si>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</si>
  <si>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</si>
  <si>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</si>
  <si>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</si>
  <si>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</si>
  <si>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</si>
  <si>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</si>
  <si>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</si>
  <si>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10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</si>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</sst>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2" fontId="0" fillId="0" borderId="0" xfId="0" applyNumberFormat="1"/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2" xfId="0" applyBorder="1"/>
    <xf numFmtId="4" fontId="10" fillId="0" borderId="2" xfId="0" applyNumberFormat="1" applyFont="1" applyBorder="1" applyAlignment="1">
      <alignment vertical="center"/>
    </xf>
    <xf numFmtId="0" fontId="0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/>
    <xf numFmtId="4" fontId="10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4" fontId="10" fillId="0" borderId="16" xfId="0" applyNumberFormat="1" applyFont="1" applyBorder="1" applyAlignment="1">
      <alignment vertical="center"/>
    </xf>
    <xf numFmtId="0" fontId="0" fillId="0" borderId="16" xfId="0" applyFont="1" applyBorder="1"/>
    <xf numFmtId="4" fontId="10" fillId="0" borderId="17" xfId="0" applyNumberFormat="1" applyFont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2" fontId="0" fillId="0" borderId="2" xfId="0" applyNumberFormat="1" applyBorder="1"/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41" zoomScaleNormal="141" workbookViewId="0">
      <pane xSplit="2" ySplit="4" topLeftCell="C5" activePane="bottomRight" state="frozen"/>
      <selection pane="topRight" activeCell="C1" sqref="C1"/>
      <selection pane="bottomLeft" activeCell="A34" sqref="A34"/>
      <selection pane="bottomRight" activeCell="G67" sqref="G67"/>
    </sheetView>
  </sheetViews>
  <sheetFormatPr defaultRowHeight="13.2"/>
  <cols>
    <col min="1" max="1" width="7" style="1"/>
    <col min="2" max="2" width="51.21875" customWidth="1"/>
    <col min="3" max="3" width="15.77734375" customWidth="1"/>
    <col min="4" max="4" width="0.109375" hidden="1" customWidth="1"/>
    <col min="5" max="5" width="8.88671875" hidden="1" customWidth="1"/>
    <col min="6" max="6" width="10.109375" customWidth="1"/>
    <col min="7" max="7" width="9.88671875" customWidth="1"/>
    <col min="244" max="244" width="4.44140625"/>
    <col min="245" max="245" width="19.6640625"/>
    <col min="246" max="246" width="15.109375"/>
    <col min="247" max="247" width="9.5546875"/>
    <col min="500" max="500" width="4.44140625"/>
    <col min="501" max="501" width="19.6640625"/>
    <col min="502" max="502" width="15.109375"/>
    <col min="503" max="503" width="9.5546875"/>
    <col min="756" max="756" width="4.44140625"/>
    <col min="757" max="757" width="19.6640625"/>
    <col min="758" max="758" width="15.109375"/>
    <col min="759" max="759" width="9.5546875"/>
    <col min="1012" max="1012" width="4.44140625"/>
    <col min="1013" max="1013" width="19.6640625"/>
    <col min="1014" max="1014" width="15.109375"/>
    <col min="1015" max="1015" width="9.5546875"/>
  </cols>
  <sheetData>
    <row r="1" spans="1:7" ht="63.6" customHeight="1" thickBot="1">
      <c r="A1" s="40" t="s">
        <v>135</v>
      </c>
      <c r="B1" s="40"/>
      <c r="C1" s="40"/>
      <c r="D1" s="40"/>
      <c r="E1" s="40"/>
    </row>
    <row r="2" spans="1:7" ht="73.650000000000006" customHeight="1" thickBot="1">
      <c r="A2" s="25" t="s">
        <v>0</v>
      </c>
      <c r="B2" s="26" t="s">
        <v>1</v>
      </c>
      <c r="C2" s="26" t="s">
        <v>2</v>
      </c>
      <c r="D2" s="26" t="s">
        <v>3</v>
      </c>
      <c r="E2" s="27" t="s">
        <v>136</v>
      </c>
      <c r="F2" s="26" t="s">
        <v>3</v>
      </c>
      <c r="G2" s="27" t="s">
        <v>137</v>
      </c>
    </row>
    <row r="3" spans="1:7">
      <c r="A3" s="32"/>
      <c r="B3" s="33" t="s">
        <v>4</v>
      </c>
      <c r="C3" s="33">
        <v>1516</v>
      </c>
      <c r="D3" s="34"/>
      <c r="E3" s="41"/>
      <c r="F3" s="28"/>
      <c r="G3" s="28"/>
    </row>
    <row r="4" spans="1:7" ht="12.75" customHeight="1">
      <c r="A4" s="38" t="s">
        <v>5</v>
      </c>
      <c r="B4" s="39"/>
      <c r="C4" s="39"/>
      <c r="D4" s="28"/>
      <c r="E4" s="42"/>
      <c r="F4" s="28"/>
      <c r="G4" s="28"/>
    </row>
    <row r="5" spans="1:7" ht="24" customHeight="1">
      <c r="A5" s="4" t="s">
        <v>6</v>
      </c>
      <c r="B5" s="39" t="s">
        <v>7</v>
      </c>
      <c r="C5" s="39"/>
      <c r="D5" s="29">
        <v>88331.841573191996</v>
      </c>
      <c r="E5" s="43">
        <v>4.8555321884999998</v>
      </c>
      <c r="F5" s="47">
        <f>G5*C$3*12</f>
        <v>96417.600000000006</v>
      </c>
      <c r="G5" s="47">
        <v>5.3</v>
      </c>
    </row>
    <row r="6" spans="1:7" ht="12.75" customHeight="1">
      <c r="A6" s="4" t="s">
        <v>8</v>
      </c>
      <c r="B6" s="5" t="s">
        <v>9</v>
      </c>
      <c r="C6" s="5"/>
      <c r="D6" s="28"/>
      <c r="E6" s="42"/>
      <c r="F6" s="28"/>
      <c r="G6" s="28"/>
    </row>
    <row r="7" spans="1:7" s="9" customFormat="1">
      <c r="A7" s="6" t="s">
        <v>10</v>
      </c>
      <c r="B7" s="7" t="s">
        <v>11</v>
      </c>
      <c r="C7" s="8" t="s">
        <v>12</v>
      </c>
      <c r="D7" s="30"/>
      <c r="E7" s="44"/>
      <c r="F7" s="30"/>
      <c r="G7" s="30"/>
    </row>
    <row r="8" spans="1:7" s="9" customFormat="1">
      <c r="A8" s="6" t="s">
        <v>13</v>
      </c>
      <c r="B8" s="7" t="s">
        <v>14</v>
      </c>
      <c r="C8" s="8" t="s">
        <v>15</v>
      </c>
      <c r="D8" s="30"/>
      <c r="E8" s="44"/>
      <c r="F8" s="30"/>
      <c r="G8" s="30"/>
    </row>
    <row r="9" spans="1:7" ht="12.75" customHeight="1">
      <c r="A9" s="4" t="s">
        <v>16</v>
      </c>
      <c r="B9" s="5" t="s">
        <v>17</v>
      </c>
      <c r="C9" s="5"/>
      <c r="D9" s="28"/>
      <c r="E9" s="42"/>
      <c r="F9" s="28"/>
      <c r="G9" s="28"/>
    </row>
    <row r="10" spans="1:7" s="9" customFormat="1">
      <c r="A10" s="6" t="s">
        <v>18</v>
      </c>
      <c r="B10" s="7" t="s">
        <v>19</v>
      </c>
      <c r="C10" s="8" t="s">
        <v>20</v>
      </c>
      <c r="D10" s="30"/>
      <c r="E10" s="44"/>
      <c r="F10" s="30"/>
      <c r="G10" s="30"/>
    </row>
    <row r="11" spans="1:7" s="9" customFormat="1" ht="22.8">
      <c r="A11" s="6" t="s">
        <v>21</v>
      </c>
      <c r="B11" s="7" t="s">
        <v>22</v>
      </c>
      <c r="C11" s="8" t="s">
        <v>23</v>
      </c>
      <c r="D11" s="30"/>
      <c r="E11" s="44"/>
      <c r="F11" s="30"/>
      <c r="G11" s="30"/>
    </row>
    <row r="12" spans="1:7" s="9" customFormat="1" ht="22.8">
      <c r="A12" s="6" t="s">
        <v>24</v>
      </c>
      <c r="B12" s="7" t="s">
        <v>25</v>
      </c>
      <c r="C12" s="8" t="s">
        <v>23</v>
      </c>
      <c r="D12" s="30"/>
      <c r="E12" s="44"/>
      <c r="F12" s="30"/>
      <c r="G12" s="30"/>
    </row>
    <row r="13" spans="1:7" s="9" customFormat="1" ht="22.8">
      <c r="A13" s="6" t="s">
        <v>26</v>
      </c>
      <c r="B13" s="7" t="s">
        <v>27</v>
      </c>
      <c r="C13" s="8" t="s">
        <v>23</v>
      </c>
      <c r="D13" s="30"/>
      <c r="E13" s="44"/>
      <c r="F13" s="30"/>
      <c r="G13" s="30"/>
    </row>
    <row r="14" spans="1:7" s="9" customFormat="1" ht="22.8">
      <c r="A14" s="6" t="s">
        <v>28</v>
      </c>
      <c r="B14" s="7" t="s">
        <v>29</v>
      </c>
      <c r="C14" s="8" t="s">
        <v>23</v>
      </c>
      <c r="D14" s="30"/>
      <c r="E14" s="44"/>
      <c r="F14" s="30"/>
      <c r="G14" s="30"/>
    </row>
    <row r="15" spans="1:7" s="9" customFormat="1" ht="22.8">
      <c r="A15" s="6" t="s">
        <v>30</v>
      </c>
      <c r="B15" s="7" t="s">
        <v>31</v>
      </c>
      <c r="C15" s="8" t="s">
        <v>23</v>
      </c>
      <c r="D15" s="30"/>
      <c r="E15" s="44"/>
      <c r="F15" s="30"/>
      <c r="G15" s="30"/>
    </row>
    <row r="16" spans="1:7" ht="12.75" customHeight="1">
      <c r="A16" s="4" t="s">
        <v>32</v>
      </c>
      <c r="B16" s="5" t="s">
        <v>33</v>
      </c>
      <c r="C16" s="5"/>
      <c r="D16" s="28"/>
      <c r="E16" s="42"/>
      <c r="F16" s="28"/>
      <c r="G16" s="28"/>
    </row>
    <row r="17" spans="1:7" s="9" customFormat="1">
      <c r="A17" s="6" t="s">
        <v>34</v>
      </c>
      <c r="B17" s="7" t="s">
        <v>35</v>
      </c>
      <c r="C17" s="8" t="s">
        <v>36</v>
      </c>
      <c r="D17" s="30"/>
      <c r="E17" s="44"/>
      <c r="F17" s="30"/>
      <c r="G17" s="30"/>
    </row>
    <row r="18" spans="1:7" s="9" customFormat="1">
      <c r="A18" s="6" t="s">
        <v>37</v>
      </c>
      <c r="B18" s="7" t="s">
        <v>38</v>
      </c>
      <c r="C18" s="8" t="s">
        <v>36</v>
      </c>
      <c r="D18" s="30"/>
      <c r="E18" s="44"/>
      <c r="F18" s="30"/>
      <c r="G18" s="30"/>
    </row>
    <row r="19" spans="1:7" s="9" customFormat="1" ht="22.8">
      <c r="A19" s="6" t="s">
        <v>39</v>
      </c>
      <c r="B19" s="7" t="s">
        <v>40</v>
      </c>
      <c r="C19" s="8" t="s">
        <v>23</v>
      </c>
      <c r="D19" s="30"/>
      <c r="E19" s="44"/>
      <c r="F19" s="30"/>
      <c r="G19" s="30"/>
    </row>
    <row r="20" spans="1:7" s="9" customFormat="1" ht="22.8">
      <c r="A20" s="6" t="s">
        <v>41</v>
      </c>
      <c r="B20" s="7" t="s">
        <v>42</v>
      </c>
      <c r="C20" s="8" t="s">
        <v>23</v>
      </c>
      <c r="D20" s="30"/>
      <c r="E20" s="44"/>
      <c r="F20" s="30"/>
      <c r="G20" s="30"/>
    </row>
    <row r="21" spans="1:7" s="9" customFormat="1" ht="22.8">
      <c r="A21" s="6" t="s">
        <v>43</v>
      </c>
      <c r="B21" s="7" t="s">
        <v>44</v>
      </c>
      <c r="C21" s="8" t="s">
        <v>23</v>
      </c>
      <c r="D21" s="30"/>
      <c r="E21" s="44"/>
      <c r="F21" s="30"/>
      <c r="G21" s="30"/>
    </row>
    <row r="22" spans="1:7" s="9" customFormat="1" ht="22.8">
      <c r="A22" s="6" t="s">
        <v>45</v>
      </c>
      <c r="B22" s="7" t="s">
        <v>46</v>
      </c>
      <c r="C22" s="8" t="s">
        <v>23</v>
      </c>
      <c r="D22" s="30"/>
      <c r="E22" s="44"/>
      <c r="F22" s="30"/>
      <c r="G22" s="30"/>
    </row>
    <row r="23" spans="1:7" s="9" customFormat="1" ht="22.8">
      <c r="A23" s="6" t="s">
        <v>47</v>
      </c>
      <c r="B23" s="7" t="s">
        <v>48</v>
      </c>
      <c r="C23" s="8" t="s">
        <v>23</v>
      </c>
      <c r="D23" s="30"/>
      <c r="E23" s="44"/>
      <c r="F23" s="30"/>
      <c r="G23" s="30"/>
    </row>
    <row r="24" spans="1:7" s="9" customFormat="1">
      <c r="A24" s="6" t="s">
        <v>49</v>
      </c>
      <c r="B24" s="7" t="s">
        <v>50</v>
      </c>
      <c r="C24" s="8" t="s">
        <v>20</v>
      </c>
      <c r="D24" s="30"/>
      <c r="E24" s="44"/>
      <c r="F24" s="30"/>
      <c r="G24" s="30"/>
    </row>
    <row r="25" spans="1:7" s="9" customFormat="1">
      <c r="A25" s="6" t="s">
        <v>51</v>
      </c>
      <c r="B25" s="7" t="s">
        <v>52</v>
      </c>
      <c r="C25" s="8" t="s">
        <v>36</v>
      </c>
      <c r="D25" s="30"/>
      <c r="E25" s="44"/>
      <c r="F25" s="30"/>
      <c r="G25" s="30"/>
    </row>
    <row r="26" spans="1:7" ht="22.2" customHeight="1">
      <c r="A26" s="38" t="s">
        <v>53</v>
      </c>
      <c r="B26" s="39"/>
      <c r="C26" s="39"/>
      <c r="D26" s="28"/>
      <c r="E26" s="42"/>
      <c r="F26" s="28"/>
      <c r="G26" s="28"/>
    </row>
    <row r="27" spans="1:7" ht="24">
      <c r="A27" s="4" t="s">
        <v>54</v>
      </c>
      <c r="B27" s="5" t="s">
        <v>55</v>
      </c>
      <c r="C27" s="5"/>
      <c r="D27" s="28"/>
      <c r="E27" s="42"/>
      <c r="F27" s="28"/>
      <c r="G27" s="28"/>
    </row>
    <row r="28" spans="1:7" ht="12.75" customHeight="1">
      <c r="A28" s="4" t="s">
        <v>56</v>
      </c>
      <c r="B28" s="5" t="s">
        <v>57</v>
      </c>
      <c r="C28" s="5"/>
      <c r="D28" s="28"/>
      <c r="E28" s="42"/>
      <c r="F28" s="28"/>
      <c r="G28" s="28"/>
    </row>
    <row r="29" spans="1:7" s="9" customFormat="1">
      <c r="A29" s="6" t="s">
        <v>58</v>
      </c>
      <c r="B29" s="10" t="s">
        <v>59</v>
      </c>
      <c r="C29" s="8" t="s">
        <v>36</v>
      </c>
      <c r="D29" s="29">
        <v>3305.649809292468</v>
      </c>
      <c r="E29" s="43">
        <v>0.18170898248089642</v>
      </c>
      <c r="F29" s="48">
        <f>G29*C$3*12</f>
        <v>3638.3999999999996</v>
      </c>
      <c r="G29" s="48">
        <v>0.2</v>
      </c>
    </row>
    <row r="30" spans="1:7" s="9" customFormat="1" ht="22.8">
      <c r="A30" s="6" t="s">
        <v>60</v>
      </c>
      <c r="B30" s="10" t="s">
        <v>61</v>
      </c>
      <c r="C30" s="8" t="s">
        <v>36</v>
      </c>
      <c r="D30" s="29">
        <v>2684.3457775149232</v>
      </c>
      <c r="E30" s="43">
        <v>0.14755638618705602</v>
      </c>
      <c r="F30" s="48">
        <f t="shared" ref="F30:F62" si="0">G30*C$3*12</f>
        <v>2910.7200000000003</v>
      </c>
      <c r="G30" s="48">
        <v>0.16</v>
      </c>
    </row>
    <row r="31" spans="1:7" s="9" customFormat="1" ht="22.8">
      <c r="A31" s="6" t="s">
        <v>62</v>
      </c>
      <c r="B31" s="10" t="s">
        <v>63</v>
      </c>
      <c r="C31" s="8" t="s">
        <v>36</v>
      </c>
      <c r="D31" s="29">
        <v>976.12573727815379</v>
      </c>
      <c r="E31" s="43">
        <v>5.3656867704384006E-2</v>
      </c>
      <c r="F31" s="48">
        <f t="shared" si="0"/>
        <v>1091.52</v>
      </c>
      <c r="G31" s="48">
        <v>0.06</v>
      </c>
    </row>
    <row r="32" spans="1:7" s="9" customFormat="1" ht="22.8">
      <c r="A32" s="6" t="s">
        <v>64</v>
      </c>
      <c r="B32" s="10" t="s">
        <v>65</v>
      </c>
      <c r="C32" s="8" t="s">
        <v>36</v>
      </c>
      <c r="D32" s="29">
        <v>732.09430295861546</v>
      </c>
      <c r="E32" s="43">
        <v>4.0242650778288008E-2</v>
      </c>
      <c r="F32" s="48">
        <f t="shared" si="0"/>
        <v>727.68000000000006</v>
      </c>
      <c r="G32" s="48">
        <v>0.04</v>
      </c>
    </row>
    <row r="33" spans="1:7" ht="12.75" customHeight="1">
      <c r="A33" s="4" t="s">
        <v>66</v>
      </c>
      <c r="B33" s="5" t="s">
        <v>67</v>
      </c>
      <c r="C33" s="5"/>
      <c r="D33" s="29"/>
      <c r="E33" s="43"/>
      <c r="F33" s="48"/>
      <c r="G33" s="48"/>
    </row>
    <row r="34" spans="1:7" s="9" customFormat="1" ht="22.8">
      <c r="A34" s="6" t="s">
        <v>68</v>
      </c>
      <c r="B34" s="7" t="s">
        <v>69</v>
      </c>
      <c r="C34" s="8" t="s">
        <v>70</v>
      </c>
      <c r="D34" s="29">
        <v>9158.2453343085472</v>
      </c>
      <c r="E34" s="43">
        <v>0.50342157730367998</v>
      </c>
      <c r="F34" s="48">
        <f t="shared" si="0"/>
        <v>10005.6</v>
      </c>
      <c r="G34" s="48">
        <v>0.55000000000000004</v>
      </c>
    </row>
    <row r="35" spans="1:7" ht="22.8">
      <c r="A35" s="6" t="s">
        <v>71</v>
      </c>
      <c r="B35" s="7" t="s">
        <v>72</v>
      </c>
      <c r="C35" s="8" t="s">
        <v>73</v>
      </c>
      <c r="D35" s="29">
        <v>2440.3143431953845</v>
      </c>
      <c r="E35" s="43">
        <v>0.13414216926096001</v>
      </c>
      <c r="F35" s="48">
        <f t="shared" si="0"/>
        <v>2728.8</v>
      </c>
      <c r="G35" s="48">
        <v>0.15</v>
      </c>
    </row>
    <row r="36" spans="1:7" s="9" customFormat="1" ht="22.8">
      <c r="A36" s="6" t="s">
        <v>74</v>
      </c>
      <c r="B36" s="7" t="s">
        <v>75</v>
      </c>
      <c r="C36" s="8" t="s">
        <v>76</v>
      </c>
      <c r="D36" s="29">
        <v>5342.3097783466528</v>
      </c>
      <c r="E36" s="43">
        <v>0.29366258676048002</v>
      </c>
      <c r="F36" s="48">
        <f t="shared" si="0"/>
        <v>5821.4400000000005</v>
      </c>
      <c r="G36" s="48">
        <v>0.32</v>
      </c>
    </row>
    <row r="37" spans="1:7" s="9" customFormat="1">
      <c r="A37" s="6" t="s">
        <v>77</v>
      </c>
      <c r="B37" s="7" t="s">
        <v>78</v>
      </c>
      <c r="C37" s="8" t="s">
        <v>36</v>
      </c>
      <c r="D37" s="29">
        <v>4068.4920729753449</v>
      </c>
      <c r="E37" s="43">
        <v>0.22364182459187251</v>
      </c>
      <c r="F37" s="48">
        <f t="shared" si="0"/>
        <v>4366.08</v>
      </c>
      <c r="G37" s="48">
        <v>0.24</v>
      </c>
    </row>
    <row r="38" spans="1:7" s="9" customFormat="1" ht="22.8">
      <c r="A38" s="6" t="s">
        <v>79</v>
      </c>
      <c r="B38" s="7" t="s">
        <v>80</v>
      </c>
      <c r="C38" s="8" t="s">
        <v>81</v>
      </c>
      <c r="D38" s="29">
        <v>5342.3097783466528</v>
      </c>
      <c r="E38" s="43">
        <v>0.29366258676048002</v>
      </c>
      <c r="F38" s="48">
        <f t="shared" si="0"/>
        <v>5821.4400000000005</v>
      </c>
      <c r="G38" s="48">
        <v>0.32</v>
      </c>
    </row>
    <row r="39" spans="1:7" ht="25.5" customHeight="1">
      <c r="A39" s="4" t="s">
        <v>82</v>
      </c>
      <c r="B39" s="5" t="s">
        <v>83</v>
      </c>
      <c r="C39" s="5"/>
      <c r="D39" s="29"/>
      <c r="E39" s="43"/>
      <c r="F39" s="48"/>
      <c r="G39" s="48"/>
    </row>
    <row r="40" spans="1:7">
      <c r="A40" s="6" t="s">
        <v>84</v>
      </c>
      <c r="B40" s="7" t="s">
        <v>85</v>
      </c>
      <c r="C40" s="8" t="s">
        <v>36</v>
      </c>
      <c r="D40" s="29">
        <v>6865.5803731458955</v>
      </c>
      <c r="E40" s="43">
        <v>0.3773955789987849</v>
      </c>
      <c r="F40" s="48">
        <f t="shared" si="0"/>
        <v>7458.7199999999993</v>
      </c>
      <c r="G40" s="48">
        <v>0.41</v>
      </c>
    </row>
    <row r="41" spans="1:7">
      <c r="A41" s="6" t="s">
        <v>86</v>
      </c>
      <c r="B41" s="11" t="s">
        <v>87</v>
      </c>
      <c r="C41" s="8" t="s">
        <v>36</v>
      </c>
      <c r="D41" s="29">
        <v>976.12573727815379</v>
      </c>
      <c r="E41" s="43">
        <v>5.3656867704384006E-2</v>
      </c>
      <c r="F41" s="48">
        <f t="shared" si="0"/>
        <v>1091.52</v>
      </c>
      <c r="G41" s="48">
        <v>0.06</v>
      </c>
    </row>
    <row r="42" spans="1:7">
      <c r="A42" s="6" t="s">
        <v>88</v>
      </c>
      <c r="B42" s="7" t="s">
        <v>89</v>
      </c>
      <c r="C42" s="8" t="s">
        <v>90</v>
      </c>
      <c r="D42" s="29">
        <v>8391.2649005116509</v>
      </c>
      <c r="E42" s="43">
        <v>0.46126126322073718</v>
      </c>
      <c r="F42" s="48">
        <f t="shared" si="0"/>
        <v>9096</v>
      </c>
      <c r="G42" s="48">
        <v>0.5</v>
      </c>
    </row>
    <row r="43" spans="1:7">
      <c r="A43" s="6" t="s">
        <v>91</v>
      </c>
      <c r="B43" s="3" t="s">
        <v>92</v>
      </c>
      <c r="C43" s="8" t="s">
        <v>36</v>
      </c>
      <c r="D43" s="29">
        <v>508.56150912191811</v>
      </c>
      <c r="E43" s="43">
        <v>2.7955228073984064E-2</v>
      </c>
      <c r="F43" s="48">
        <f t="shared" si="0"/>
        <v>545.76</v>
      </c>
      <c r="G43" s="48">
        <v>0.03</v>
      </c>
    </row>
    <row r="44" spans="1:7">
      <c r="A44" s="6" t="s">
        <v>93</v>
      </c>
      <c r="B44" s="3" t="s">
        <v>94</v>
      </c>
      <c r="C44" s="8" t="s">
        <v>95</v>
      </c>
      <c r="D44" s="29">
        <v>8136.9841459506897</v>
      </c>
      <c r="E44" s="43">
        <v>0.44728364918374502</v>
      </c>
      <c r="F44" s="48">
        <f t="shared" si="0"/>
        <v>8914.08</v>
      </c>
      <c r="G44" s="48">
        <v>0.49</v>
      </c>
    </row>
    <row r="45" spans="1:7" ht="22.8">
      <c r="A45" s="6" t="s">
        <v>96</v>
      </c>
      <c r="B45" s="3" t="s">
        <v>97</v>
      </c>
      <c r="C45" s="8" t="s">
        <v>36</v>
      </c>
      <c r="D45" s="29">
        <v>1708.2200402367691</v>
      </c>
      <c r="E45" s="43">
        <v>9.3899518482672015E-2</v>
      </c>
      <c r="F45" s="48">
        <f t="shared" si="0"/>
        <v>1819.1999999999998</v>
      </c>
      <c r="G45" s="48">
        <v>0.1</v>
      </c>
    </row>
    <row r="46" spans="1:7" s="9" customFormat="1">
      <c r="A46" s="6" t="s">
        <v>98</v>
      </c>
      <c r="B46" s="3" t="s">
        <v>99</v>
      </c>
      <c r="C46" s="8" t="s">
        <v>36</v>
      </c>
      <c r="D46" s="29">
        <v>1525.6845273657541</v>
      </c>
      <c r="E46" s="43">
        <v>8.3865684221952189E-2</v>
      </c>
      <c r="F46" s="48">
        <f t="shared" si="0"/>
        <v>1637.28</v>
      </c>
      <c r="G46" s="48">
        <v>0.09</v>
      </c>
    </row>
    <row r="47" spans="1:7" ht="22.8">
      <c r="A47" s="6" t="s">
        <v>100</v>
      </c>
      <c r="B47" s="3" t="s">
        <v>101</v>
      </c>
      <c r="C47" s="8" t="s">
        <v>23</v>
      </c>
      <c r="D47" s="29">
        <v>11696.914709804118</v>
      </c>
      <c r="E47" s="43">
        <v>0.64297024570163352</v>
      </c>
      <c r="F47" s="48">
        <f t="shared" si="0"/>
        <v>12734.400000000001</v>
      </c>
      <c r="G47" s="48">
        <v>0.7</v>
      </c>
    </row>
    <row r="48" spans="1:7" ht="22.8">
      <c r="A48" s="6" t="s">
        <v>102</v>
      </c>
      <c r="B48" s="3" t="s">
        <v>103</v>
      </c>
      <c r="C48" s="8" t="s">
        <v>104</v>
      </c>
      <c r="D48" s="29">
        <v>1017.1230182438362</v>
      </c>
      <c r="E48" s="43">
        <v>5.5910456147968128E-2</v>
      </c>
      <c r="F48" s="48">
        <f t="shared" si="0"/>
        <v>1091.52</v>
      </c>
      <c r="G48" s="48">
        <v>0.06</v>
      </c>
    </row>
    <row r="49" spans="1:7">
      <c r="A49" s="6" t="s">
        <v>105</v>
      </c>
      <c r="B49" s="3" t="s">
        <v>106</v>
      </c>
      <c r="C49" s="8" t="s">
        <v>104</v>
      </c>
      <c r="D49" s="29">
        <v>1525.6845273657541</v>
      </c>
      <c r="E49" s="43">
        <v>8.3865684221952189E-2</v>
      </c>
      <c r="F49" s="48">
        <f t="shared" si="0"/>
        <v>1637.28</v>
      </c>
      <c r="G49" s="48">
        <v>0.09</v>
      </c>
    </row>
    <row r="50" spans="1:7">
      <c r="A50" s="6" t="s">
        <v>107</v>
      </c>
      <c r="B50" s="3" t="s">
        <v>108</v>
      </c>
      <c r="C50" s="8" t="s">
        <v>95</v>
      </c>
      <c r="D50" s="29">
        <v>1271.4037728047956</v>
      </c>
      <c r="E50" s="43">
        <v>6.9888070184960183E-2</v>
      </c>
      <c r="F50" s="48">
        <f t="shared" si="0"/>
        <v>1455.3600000000001</v>
      </c>
      <c r="G50" s="48">
        <v>0.08</v>
      </c>
    </row>
    <row r="51" spans="1:7" s="12" customFormat="1" ht="12.75" customHeight="1">
      <c r="A51" s="4" t="s">
        <v>109</v>
      </c>
      <c r="B51" s="31" t="s">
        <v>110</v>
      </c>
      <c r="C51" s="31"/>
      <c r="D51" s="29"/>
      <c r="E51" s="43"/>
      <c r="F51" s="48"/>
      <c r="G51" s="48"/>
    </row>
    <row r="52" spans="1:7" s="9" customFormat="1" ht="45.6">
      <c r="A52" s="6" t="s">
        <v>111</v>
      </c>
      <c r="B52" s="3" t="s">
        <v>112</v>
      </c>
      <c r="C52" s="8" t="s">
        <v>113</v>
      </c>
      <c r="D52" s="29">
        <v>736.33423135412863</v>
      </c>
      <c r="E52" s="43">
        <v>4.0475716323336006E-2</v>
      </c>
      <c r="F52" s="48">
        <f t="shared" si="0"/>
        <v>727.68000000000006</v>
      </c>
      <c r="G52" s="48">
        <v>0.04</v>
      </c>
    </row>
    <row r="53" spans="1:7" s="9" customFormat="1">
      <c r="A53" s="6" t="s">
        <v>114</v>
      </c>
      <c r="B53" s="3" t="s">
        <v>115</v>
      </c>
      <c r="C53" s="8" t="s">
        <v>36</v>
      </c>
      <c r="D53" s="29">
        <v>706.65473258553618</v>
      </c>
      <c r="E53" s="43">
        <v>3.884425750800001E-2</v>
      </c>
      <c r="F53" s="48">
        <f t="shared" si="0"/>
        <v>727.68000000000006</v>
      </c>
      <c r="G53" s="48">
        <v>0.04</v>
      </c>
    </row>
    <row r="54" spans="1:7" ht="12.75" customHeight="1">
      <c r="A54" s="38" t="s">
        <v>116</v>
      </c>
      <c r="B54" s="39"/>
      <c r="C54" s="39"/>
      <c r="D54" s="29"/>
      <c r="E54" s="43"/>
      <c r="F54" s="48"/>
      <c r="G54" s="48"/>
    </row>
    <row r="55" spans="1:7">
      <c r="A55" s="2" t="s">
        <v>117</v>
      </c>
      <c r="B55" s="7" t="s">
        <v>118</v>
      </c>
      <c r="C55" s="13" t="s">
        <v>95</v>
      </c>
      <c r="D55" s="29">
        <v>32212.149330179076</v>
      </c>
      <c r="E55" s="43">
        <v>1.7706766342446723</v>
      </c>
      <c r="F55" s="48">
        <f t="shared" si="0"/>
        <v>35110.559999999998</v>
      </c>
      <c r="G55" s="48">
        <v>1.93</v>
      </c>
    </row>
    <row r="56" spans="1:7">
      <c r="A56" s="2" t="s">
        <v>119</v>
      </c>
      <c r="B56" s="3" t="s">
        <v>120</v>
      </c>
      <c r="C56" s="14" t="s">
        <v>95</v>
      </c>
      <c r="D56" s="29">
        <v>1708.2200402367691</v>
      </c>
      <c r="E56" s="43">
        <v>9.3899518482672015E-2</v>
      </c>
      <c r="F56" s="48">
        <f t="shared" si="0"/>
        <v>1819.1999999999998</v>
      </c>
      <c r="G56" s="48">
        <v>0.1</v>
      </c>
    </row>
    <row r="57" spans="1:7" ht="22.8">
      <c r="A57" s="2" t="s">
        <v>121</v>
      </c>
      <c r="B57" s="3" t="s">
        <v>122</v>
      </c>
      <c r="C57" s="14" t="s">
        <v>23</v>
      </c>
      <c r="D57" s="29">
        <v>2134.1714745563077</v>
      </c>
      <c r="E57" s="43">
        <v>0.11731373540876801</v>
      </c>
      <c r="F57" s="48">
        <f t="shared" si="0"/>
        <v>2364.96</v>
      </c>
      <c r="G57" s="48">
        <v>0.13</v>
      </c>
    </row>
    <row r="58" spans="1:7">
      <c r="A58" s="2" t="s">
        <v>123</v>
      </c>
      <c r="B58" s="3" t="s">
        <v>124</v>
      </c>
      <c r="C58" s="14" t="s">
        <v>95</v>
      </c>
      <c r="D58" s="29">
        <v>11188.353200682201</v>
      </c>
      <c r="E58" s="43">
        <v>0.61501501762764954</v>
      </c>
      <c r="F58" s="48">
        <f t="shared" si="0"/>
        <v>12370.560000000001</v>
      </c>
      <c r="G58" s="48">
        <v>0.68</v>
      </c>
    </row>
    <row r="59" spans="1:7">
      <c r="A59" s="2" t="s">
        <v>125</v>
      </c>
      <c r="B59" s="3" t="s">
        <v>126</v>
      </c>
      <c r="C59" s="14" t="s">
        <v>95</v>
      </c>
      <c r="D59" s="29">
        <v>38068.903753847997</v>
      </c>
      <c r="E59" s="43">
        <v>2.0926178404709761</v>
      </c>
      <c r="F59" s="48">
        <f t="shared" si="0"/>
        <v>41659.68</v>
      </c>
      <c r="G59" s="48">
        <v>2.29</v>
      </c>
    </row>
    <row r="60" spans="1:7">
      <c r="A60" s="2" t="s">
        <v>127</v>
      </c>
      <c r="B60" s="3" t="s">
        <v>128</v>
      </c>
      <c r="C60" s="14" t="s">
        <v>95</v>
      </c>
      <c r="D60" s="29">
        <f>E60*12*C3</f>
        <v>3632.2913184143763</v>
      </c>
      <c r="E60" s="43">
        <f>0.20966421055488-0.01</f>
        <v>0.19966421055487998</v>
      </c>
      <c r="F60" s="48">
        <f t="shared" si="0"/>
        <v>4002.24</v>
      </c>
      <c r="G60" s="48">
        <v>0.22</v>
      </c>
    </row>
    <row r="61" spans="1:7" ht="13.8" thickBot="1">
      <c r="A61" s="19" t="s">
        <v>129</v>
      </c>
      <c r="B61" s="20" t="s">
        <v>130</v>
      </c>
      <c r="C61" s="21" t="s">
        <v>95</v>
      </c>
      <c r="D61" s="35">
        <v>25379.269169232004</v>
      </c>
      <c r="E61" s="45">
        <v>1.3950785603139844</v>
      </c>
      <c r="F61" s="48">
        <f t="shared" si="0"/>
        <v>27651.840000000004</v>
      </c>
      <c r="G61" s="48">
        <v>1.52</v>
      </c>
    </row>
    <row r="62" spans="1:7" s="12" customFormat="1" ht="13.8" thickBot="1">
      <c r="A62" s="16" t="s">
        <v>131</v>
      </c>
      <c r="B62" s="36"/>
      <c r="C62" s="36"/>
      <c r="D62" s="37">
        <f>SUM(D5:D61)</f>
        <v>281771.62302032649</v>
      </c>
      <c r="E62" s="46">
        <f>SUM(E5:E61)</f>
        <v>15.488765557405809</v>
      </c>
      <c r="F62" s="48">
        <f t="shared" si="0"/>
        <v>307444.8</v>
      </c>
      <c r="G62" s="48">
        <v>16.899999999999999</v>
      </c>
    </row>
    <row r="63" spans="1:7" ht="13.8" hidden="1" thickBot="1">
      <c r="A63" s="22" t="s">
        <v>132</v>
      </c>
      <c r="B63" s="23" t="s">
        <v>133</v>
      </c>
      <c r="C63" s="24" t="s">
        <v>95</v>
      </c>
    </row>
    <row r="64" spans="1:7" ht="14.4" hidden="1" thickTop="1" thickBot="1">
      <c r="A64" s="17" t="s">
        <v>134</v>
      </c>
      <c r="B64" s="17"/>
      <c r="C64" s="15"/>
    </row>
    <row r="65" spans="5:7" hidden="1"/>
    <row r="66" spans="5:7">
      <c r="E66" s="18">
        <f>D62/12/C3</f>
        <v>15.488765557405809</v>
      </c>
    </row>
    <row r="67" spans="5:7">
      <c r="F67" s="18"/>
      <c r="G67" s="18"/>
    </row>
  </sheetData>
  <mergeCells count="5">
    <mergeCell ref="A54:C54"/>
    <mergeCell ref="A4:C4"/>
    <mergeCell ref="A26:C26"/>
    <mergeCell ref="B5:C5"/>
    <mergeCell ref="A1:E1"/>
  </mergeCells>
  <pageMargins left="0.74791666666666701" right="0.48" top="0.55000000000000004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5</cp:revision>
  <cp:lastPrinted>2023-08-31T07:58:31Z</cp:lastPrinted>
  <dcterms:created xsi:type="dcterms:W3CDTF">2011-09-20T07:13:12Z</dcterms:created>
  <dcterms:modified xsi:type="dcterms:W3CDTF">2025-08-22T06:42:46Z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