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Ковтунова Е.Н\Тарифы\Перечни ИВНЯ\Перечни Ивня с 01.09.2025 г\"/>
    </mc:Choice>
  </mc:AlternateContent>
  <bookViews>
    <workbookView xWindow="0" yWindow="0" windowWidth="23040" windowHeight="10632"/>
  </bookViews>
  <sheets>
    <sheet name="Лист1" sheetId="1" r:id="rId1"/>
  </sheets>
  <externalReferences>
    <externalReference r:id="rId2"/>
  </externalReferenc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F32" i="1"/>
  <c r="F33" i="1"/>
  <c r="F34" i="1"/>
  <c r="F35" i="1"/>
  <c r="F36" i="1"/>
  <c r="F37" i="1"/>
  <c r="F38" i="1"/>
  <c r="F39" i="1"/>
  <c r="F40" i="1"/>
  <c r="F41" i="1"/>
  <c r="F42" i="1"/>
  <c r="F44" i="1"/>
  <c r="F45" i="1"/>
  <c r="F47" i="1"/>
  <c r="F48" i="1"/>
  <c r="F49" i="1"/>
  <c r="F50" i="1"/>
  <c r="F51" i="1"/>
  <c r="F52" i="1"/>
  <c r="F53" i="1"/>
  <c r="F54" i="1"/>
  <c r="F29" i="1"/>
  <c r="F6" i="1"/>
  <c r="E54" i="1" l="1"/>
  <c r="C4" i="1" l="1"/>
  <c r="D54" i="1" l="1"/>
  <c r="E56" i="1" s="1"/>
</calcChain>
</file>

<file path=xl/sharedStrings.xml><?xml version="1.0" encoding="utf-8"?>
<sst xmlns="http://schemas.openxmlformats.org/spreadsheetml/2006/main" count="143" uniqueCount="116">
  <si>
    <t>№</t>
  </si>
  <si>
    <t>Вид работ</t>
  </si>
  <si>
    <t>Периодичность</t>
  </si>
  <si>
    <t>Годовая плата (рублей)</t>
  </si>
  <si>
    <r>
      <rPr>
        <sz val="9"/>
        <rFont val="Arial Cyr"/>
        <charset val="204"/>
      </rPr>
      <t>Площадь, м</t>
    </r>
    <r>
      <rPr>
        <vertAlign val="superscript"/>
        <sz val="9"/>
        <rFont val="Arial Cyr"/>
        <charset val="204"/>
      </rPr>
      <t>2</t>
    </r>
  </si>
  <si>
    <t>I.  Ремонт и обслуживание конструктивных элементов и внешнее благоустройство</t>
  </si>
  <si>
    <t>1.</t>
  </si>
  <si>
    <t>Работы по ремонту и обслуживанию конструктивных элементов и внешнее благоустройство</t>
  </si>
  <si>
    <t>1.1.</t>
  </si>
  <si>
    <t>Профосмотры конструктивных элементов, в том числе:</t>
  </si>
  <si>
    <t>1.1.1.</t>
  </si>
  <si>
    <t>Общие и частичные осмотры кровельных покрытий</t>
  </si>
  <si>
    <t>6 раз год</t>
  </si>
  <si>
    <t>1.1.2.</t>
  </si>
  <si>
    <t>Общие и частичные осмотры конструктивных элементов</t>
  </si>
  <si>
    <t>2 раз в год</t>
  </si>
  <si>
    <t>1.2.</t>
  </si>
  <si>
    <t>Ремонт конструктивных элементов</t>
  </si>
  <si>
    <t>1.2.1.</t>
  </si>
  <si>
    <t>Укрепление защитной решетки водопроводной воронки</t>
  </si>
  <si>
    <t>2 раза в год</t>
  </si>
  <si>
    <t>1.2.2.</t>
  </si>
  <si>
    <t>Прочистка водопремной воронки внутреннего водостока</t>
  </si>
  <si>
    <t>По мере необходимости</t>
  </si>
  <si>
    <t>1.2.3.</t>
  </si>
  <si>
    <t>Восстановление поврежденных участков штукатурки и облицовки</t>
  </si>
  <si>
    <t>1.2.4.</t>
  </si>
  <si>
    <t>Восстановление приямков, входов в подвалы</t>
  </si>
  <si>
    <t>1.2.5.</t>
  </si>
  <si>
    <t>Ремонт кровельного покрытия и устранение течи</t>
  </si>
  <si>
    <t>1.3.</t>
  </si>
  <si>
    <t>Техническое обслуживание конструктивных элементов</t>
  </si>
  <si>
    <t>1.3.1.</t>
  </si>
  <si>
    <t>Утепление подвалов и подъездов</t>
  </si>
  <si>
    <t>1 раз в год</t>
  </si>
  <si>
    <t>1.3.2.</t>
  </si>
  <si>
    <t>Укрепление козырьков, ограждений и перил крылец</t>
  </si>
  <si>
    <t>1.3.3.</t>
  </si>
  <si>
    <t>Закрытие слуховых окон, люков и входов на чердак</t>
  </si>
  <si>
    <t>1.3.4.</t>
  </si>
  <si>
    <t>Антисептирование и антипирирование деревянных конструкций</t>
  </si>
  <si>
    <t>1.3.5.</t>
  </si>
  <si>
    <t>Установка недостающих, частично разбитых и укрепление слабо укрепленных стекол в дверных и оконных заполнениях</t>
  </si>
  <si>
    <t>1.3.6.</t>
  </si>
  <si>
    <t>Установка или укрепление ручек и шпингалетов на оконных и дверных заполнениях</t>
  </si>
  <si>
    <t>1.3.7.</t>
  </si>
  <si>
    <t>Закрытие подвальных и чердачных дверей, металлических решеток и лазов на замки</t>
  </si>
  <si>
    <t>1.3.8.</t>
  </si>
  <si>
    <t>Смазывание подъездных дверей</t>
  </si>
  <si>
    <t>1.3.9.</t>
  </si>
  <si>
    <t>Смазывание замков тех. помещений</t>
  </si>
  <si>
    <t>II.  Техническое обслуживание и ремонт внутридомового инженерного оборудования и МОП</t>
  </si>
  <si>
    <t>2.</t>
  </si>
  <si>
    <t>Работы по техническому обслуживанию и ремонту внутридомового инженерного оборудования и МОП</t>
  </si>
  <si>
    <t>2.1.</t>
  </si>
  <si>
    <t>Общие и частичные осмотры и обследования</t>
  </si>
  <si>
    <t>2.1.1.</t>
  </si>
  <si>
    <t>Общие и частичные осмотры линий электрических сетей, арматуры, электрооборудования на лестничных площадках.</t>
  </si>
  <si>
    <t>12 раза в год</t>
  </si>
  <si>
    <t>2.1.2</t>
  </si>
  <si>
    <t>Общие и частичные осмотры линий электрических сетей, арматуры, электрооборудования в подвальных помещениях</t>
  </si>
  <si>
    <t>4 раза в год</t>
  </si>
  <si>
    <t>2.2.</t>
  </si>
  <si>
    <t>Техническое обслуживание внутридомовых инженерных сетей и МОП</t>
  </si>
  <si>
    <t>2.2.1.</t>
  </si>
  <si>
    <t>Ремонт электрощитов</t>
  </si>
  <si>
    <t>2.2.2.</t>
  </si>
  <si>
    <t>Ревизия вентилей в местах общего пользования</t>
  </si>
  <si>
    <t>2.2.3.</t>
  </si>
  <si>
    <t>Проверка и прочистка дымоходов и вентканалов</t>
  </si>
  <si>
    <t>3 раза в год</t>
  </si>
  <si>
    <t>2.2.4.</t>
  </si>
  <si>
    <t>Аварийное обслуживание</t>
  </si>
  <si>
    <t>Постоянно</t>
  </si>
  <si>
    <t>2.2.5.</t>
  </si>
  <si>
    <t>Очистка тех. этажей от мусора со сбором его в тару и отноской в установленное место</t>
  </si>
  <si>
    <t>2.2.6</t>
  </si>
  <si>
    <t>Очистка кровли от мусора и грязи</t>
  </si>
  <si>
    <t>2.2.7.</t>
  </si>
  <si>
    <t>Удаление с крыш снега и наледи</t>
  </si>
  <si>
    <t>2.2.8.</t>
  </si>
  <si>
    <t>Очистка территорий от наледи и льда, посыпка территорий противогололедными материалами (вход в подъезд, тротуар)</t>
  </si>
  <si>
    <t>1 раз в сутки во время гололеда</t>
  </si>
  <si>
    <t>2.2.9.</t>
  </si>
  <si>
    <t>Проверка заземления оболочки электрокабеля, замеры сопротивления изоляции проводов</t>
  </si>
  <si>
    <t>1 раз в 3 года</t>
  </si>
  <si>
    <t>2.2.10.</t>
  </si>
  <si>
    <t>Техобслуживание вводных и внутренних газопроводов</t>
  </si>
  <si>
    <t>2.2.11.</t>
  </si>
  <si>
    <t>Материальные затраты на техническое обслуживание</t>
  </si>
  <si>
    <t>2.3.</t>
  </si>
  <si>
    <t>Мелкий ремонт</t>
  </si>
  <si>
    <t>2.3.1.</t>
  </si>
  <si>
    <t>Устранение засоров внутренних канализационных трубопроводов</t>
  </si>
  <si>
    <t>По мере необходимости, но не менее 2-х раз в год</t>
  </si>
  <si>
    <t>2.3.2.</t>
  </si>
  <si>
    <t>Ремонт ВРУ</t>
  </si>
  <si>
    <t>III.  Прочее</t>
  </si>
  <si>
    <t>3.1.</t>
  </si>
  <si>
    <t>Транспортные расходы</t>
  </si>
  <si>
    <t>3.2.</t>
  </si>
  <si>
    <t>Затраты на охрану труда работников РЭС</t>
  </si>
  <si>
    <t>3.3.</t>
  </si>
  <si>
    <t>Непредвиденные работы по текущему ремонту общего имущества жилого дома</t>
  </si>
  <si>
    <t>3.4.</t>
  </si>
  <si>
    <t>Услуги ООО "РРКЦ"</t>
  </si>
  <si>
    <t>3.5.</t>
  </si>
  <si>
    <t>Общеэксплуатационные расходы</t>
  </si>
  <si>
    <t>3.6.</t>
  </si>
  <si>
    <t>Внеэксплуатационные расходы</t>
  </si>
  <si>
    <t>3.7.</t>
  </si>
  <si>
    <t>Рентабельность</t>
  </si>
  <si>
    <t>Итого</t>
  </si>
  <si>
    <r>
      <rPr>
        <b/>
        <sz val="10"/>
        <rFont val="Arial"/>
        <family val="2"/>
        <charset val="204"/>
      </rPr>
      <t>ПЕРЕЧЕНЬ</t>
    </r>
    <r>
      <rPr>
        <sz val="11"/>
        <color theme="1"/>
        <rFont val="Arial"/>
        <family val="2"/>
        <charset val="204"/>
      </rPr>
      <t xml:space="preserve">
обязательных работ и услуг по содержанию и ремонту общего имущества собственников помещений в многоквартирном доме расположенном в Белгородской области Ивнянский район поселок Ивня улица Шоссейная 14</t>
    </r>
  </si>
  <si>
    <t>Тариф с 01.09.2024 г, рост на 7%</t>
  </si>
  <si>
    <t>Тариф с 01.09.2025 г, рост на 9,11%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</si>
</sst>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9"/>
      <name val="Times New Roman CYR"/>
      <charset val="1"/>
    </font>
    <font>
      <b/>
      <sz val="9"/>
      <name val="Arial Cyr"/>
      <charset val="204"/>
    </font>
    <font>
      <sz val="9"/>
      <name val="Arial Cyr"/>
      <charset val="204"/>
    </font>
    <font>
      <vertAlign val="superscript"/>
      <sz val="9"/>
      <name val="Arial Cyr"/>
      <charset val="204"/>
    </font>
    <font>
      <sz val="11"/>
      <color theme="1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9"/>
      <name val="Times New Roman CYR"/>
      <family val="1"/>
      <charset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/>
    <xf numFmtId="0" fontId="1" fillId="0" borderId="0" xfId="0" applyFont="1"/>
    <xf numFmtId="4" fontId="10" fillId="0" borderId="0" xfId="0" applyNumberFormat="1" applyFont="1" applyFill="1" applyBorder="1" applyAlignment="1">
      <alignment vertical="center"/>
    </xf>
    <xf numFmtId="0" fontId="11" fillId="0" borderId="2" xfId="0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0" fontId="0" fillId="0" borderId="1" xfId="0" applyBorder="1"/>
    <xf numFmtId="4" fontId="10" fillId="0" borderId="1" xfId="0" applyNumberFormat="1" applyFont="1" applyBorder="1" applyAlignment="1">
      <alignment vertical="center"/>
    </xf>
    <xf numFmtId="0" fontId="0" fillId="0" borderId="1" xfId="0" applyFont="1" applyBorder="1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0" fillId="0" borderId="8" xfId="0" applyBorder="1"/>
    <xf numFmtId="49" fontId="3" fillId="0" borderId="5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4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4" fontId="10" fillId="0" borderId="10" xfId="0" applyNumberFormat="1" applyFont="1" applyBorder="1" applyAlignment="1">
      <alignment vertical="center"/>
    </xf>
    <xf numFmtId="4" fontId="9" fillId="0" borderId="12" xfId="0" applyNumberFormat="1" applyFont="1" applyBorder="1" applyAlignment="1">
      <alignment vertical="center"/>
    </xf>
    <xf numFmtId="0" fontId="0" fillId="0" borderId="13" xfId="0" applyBorder="1"/>
    <xf numFmtId="0" fontId="0" fillId="0" borderId="14" xfId="0" applyBorder="1"/>
    <xf numFmtId="4" fontId="10" fillId="0" borderId="14" xfId="0" applyNumberFormat="1" applyFont="1" applyBorder="1" applyAlignment="1">
      <alignment vertical="center"/>
    </xf>
    <xf numFmtId="0" fontId="0" fillId="0" borderId="14" xfId="0" applyFont="1" applyBorder="1"/>
    <xf numFmtId="4" fontId="10" fillId="0" borderId="15" xfId="0" applyNumberFormat="1" applyFont="1" applyBorder="1" applyAlignment="1">
      <alignment vertical="center"/>
    </xf>
    <xf numFmtId="4" fontId="9" fillId="0" borderId="16" xfId="0" applyNumberFormat="1" applyFont="1" applyBorder="1" applyAlignment="1">
      <alignment vertical="center"/>
    </xf>
    <xf numFmtId="2" fontId="0" fillId="0" borderId="1" xfId="0" applyNumberFormat="1" applyBorder="1"/>
    <xf numFmtId="2" fontId="0" fillId="0" borderId="0" xfId="0" applyNumberFormat="1"/>
    <xf numFmtId="0" fontId="6" fillId="0" borderId="0" xfId="0" applyFont="1" applyAlignment="1">
      <alignment horizontal="center" vertical="center" wrapText="1"/>
    </xf>
    <xf numFmtId="0" fontId="3" fillId="0" borderId="11" xfId="0" applyNumberFormat="1" applyFont="1" applyBorder="1" applyAlignment="1">
      <alignment horizontal="left" vertical="center"/>
    </xf>
    <xf numFmtId="0" fontId="3" fillId="0" borderId="12" xfId="0" applyNumberFormat="1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.200\Obmen\&#1050;&#1086;&#1074;&#1090;&#1091;&#1085;&#1086;&#1074;&#1072;%20&#1045;.&#1053;\&#1058;&#1072;&#1088;&#1080;&#1092;&#1099;\&#1055;&#1077;&#1088;&#1077;&#1095;&#1085;&#1080;%20&#1048;&#1074;&#1085;&#1103;%20&#1089;%2001.09.2021%20&#1075;\&#1058;&#1072;&#1088;&#1080;&#1092;%20&#1064;&#1086;&#1089;&#1089;&#1077;&#1081;&#1085;&#1072;&#1103;%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. дан."/>
      <sheetName val="Норм. по сан. сод."/>
      <sheetName val="Постоянные конст"/>
      <sheetName val="ЗП персонала"/>
      <sheetName val="Цены"/>
      <sheetName val="спец инв"/>
      <sheetName val="материал"/>
      <sheetName val="Конструктивные элементы"/>
      <sheetName val="СВИО и КЭ"/>
      <sheetName val="Транс. расх."/>
      <sheetName val="ВСЕ раб"/>
      <sheetName val="Перечень"/>
    </sheetNames>
    <sheetDataSet>
      <sheetData sheetId="0">
        <row r="8">
          <cell r="D8">
            <v>379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4">
          <cell r="I14">
            <v>684.6336</v>
          </cell>
        </row>
      </sheetData>
      <sheetData sheetId="9" refreshError="1"/>
      <sheetData sheetId="10">
        <row r="8">
          <cell r="H8">
            <v>342.49120000000005</v>
          </cell>
        </row>
      </sheetData>
      <sheetData sheetId="1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topLeftCell="A37" zoomScale="126" zoomScaleNormal="126" workbookViewId="0">
      <selection activeCell="I49" sqref="I49"/>
    </sheetView>
  </sheetViews>
  <sheetFormatPr defaultColWidth="8.6640625" defaultRowHeight="14.4"/>
  <cols>
    <col min="1" max="1" width="7.5546875" style="1" customWidth="1"/>
    <col min="2" max="2" width="55.88671875" customWidth="1"/>
    <col min="3" max="3" width="16.88671875" customWidth="1"/>
    <col min="4" max="4" width="10.21875" hidden="1" customWidth="1"/>
    <col min="5" max="5" width="0.109375" customWidth="1"/>
    <col min="6" max="6" width="9.88671875" customWidth="1"/>
    <col min="7" max="7" width="10.5546875" customWidth="1"/>
    <col min="8" max="245" width="8.6640625" customWidth="1"/>
    <col min="246" max="246" width="5" customWidth="1"/>
    <col min="247" max="247" width="20.88671875" customWidth="1"/>
    <col min="248" max="248" width="15.6640625" customWidth="1"/>
    <col min="249" max="249" width="10.109375" customWidth="1"/>
    <col min="252" max="252" width="7.5546875" customWidth="1"/>
    <col min="253" max="253" width="48.44140625" customWidth="1"/>
    <col min="254" max="254" width="16.88671875" customWidth="1"/>
    <col min="255" max="255" width="15.5546875" customWidth="1"/>
    <col min="256" max="256" width="11.33203125" customWidth="1"/>
    <col min="257" max="501" width="8.6640625" customWidth="1"/>
    <col min="502" max="502" width="5" customWidth="1"/>
    <col min="503" max="503" width="20.88671875" customWidth="1"/>
    <col min="504" max="504" width="15.6640625" customWidth="1"/>
    <col min="505" max="505" width="10.109375" customWidth="1"/>
    <col min="508" max="508" width="7.5546875" customWidth="1"/>
    <col min="509" max="509" width="48.44140625" customWidth="1"/>
    <col min="510" max="510" width="16.88671875" customWidth="1"/>
    <col min="511" max="511" width="15.5546875" customWidth="1"/>
    <col min="512" max="512" width="11.33203125" customWidth="1"/>
    <col min="513" max="757" width="8.6640625" customWidth="1"/>
    <col min="758" max="758" width="5" customWidth="1"/>
    <col min="759" max="759" width="20.88671875" customWidth="1"/>
    <col min="760" max="760" width="15.6640625" customWidth="1"/>
    <col min="761" max="761" width="10.109375" customWidth="1"/>
    <col min="764" max="764" width="7.5546875" customWidth="1"/>
    <col min="765" max="765" width="48.44140625" customWidth="1"/>
    <col min="766" max="766" width="16.88671875" customWidth="1"/>
    <col min="767" max="767" width="15.5546875" customWidth="1"/>
    <col min="768" max="768" width="11.33203125" customWidth="1"/>
    <col min="769" max="1013" width="8.6640625" customWidth="1"/>
    <col min="1014" max="1014" width="5" customWidth="1"/>
    <col min="1015" max="1015" width="20.88671875" customWidth="1"/>
    <col min="1016" max="1016" width="15.6640625" customWidth="1"/>
    <col min="1017" max="1017" width="10.109375" customWidth="1"/>
    <col min="1020" max="1020" width="7.5546875" customWidth="1"/>
    <col min="1021" max="1021" width="48.44140625" customWidth="1"/>
    <col min="1022" max="1022" width="16.88671875" customWidth="1"/>
    <col min="1023" max="1023" width="15.5546875" customWidth="1"/>
    <col min="1024" max="1024" width="11.33203125" customWidth="1"/>
    <col min="1025" max="1269" width="8.6640625" customWidth="1"/>
    <col min="1270" max="1270" width="5" customWidth="1"/>
    <col min="1271" max="1271" width="20.88671875" customWidth="1"/>
    <col min="1272" max="1272" width="15.6640625" customWidth="1"/>
    <col min="1273" max="1273" width="10.109375" customWidth="1"/>
    <col min="1276" max="1276" width="7.5546875" customWidth="1"/>
    <col min="1277" max="1277" width="48.44140625" customWidth="1"/>
    <col min="1278" max="1278" width="16.88671875" customWidth="1"/>
    <col min="1279" max="1279" width="15.5546875" customWidth="1"/>
    <col min="1280" max="1280" width="11.33203125" customWidth="1"/>
    <col min="1281" max="1525" width="8.6640625" customWidth="1"/>
    <col min="1526" max="1526" width="5" customWidth="1"/>
    <col min="1527" max="1527" width="20.88671875" customWidth="1"/>
    <col min="1528" max="1528" width="15.6640625" customWidth="1"/>
    <col min="1529" max="1529" width="10.109375" customWidth="1"/>
    <col min="1532" max="1532" width="7.5546875" customWidth="1"/>
    <col min="1533" max="1533" width="48.44140625" customWidth="1"/>
    <col min="1534" max="1534" width="16.88671875" customWidth="1"/>
    <col min="1535" max="1535" width="15.5546875" customWidth="1"/>
    <col min="1536" max="1536" width="11.33203125" customWidth="1"/>
    <col min="1537" max="1781" width="8.6640625" customWidth="1"/>
    <col min="1782" max="1782" width="5" customWidth="1"/>
    <col min="1783" max="1783" width="20.88671875" customWidth="1"/>
    <col min="1784" max="1784" width="15.6640625" customWidth="1"/>
    <col min="1785" max="1785" width="10.109375" customWidth="1"/>
    <col min="1788" max="1788" width="7.5546875" customWidth="1"/>
    <col min="1789" max="1789" width="48.44140625" customWidth="1"/>
    <col min="1790" max="1790" width="16.88671875" customWidth="1"/>
    <col min="1791" max="1791" width="15.5546875" customWidth="1"/>
    <col min="1792" max="1792" width="11.33203125" customWidth="1"/>
    <col min="1793" max="2037" width="8.6640625" customWidth="1"/>
    <col min="2038" max="2038" width="5" customWidth="1"/>
    <col min="2039" max="2039" width="20.88671875" customWidth="1"/>
    <col min="2040" max="2040" width="15.6640625" customWidth="1"/>
    <col min="2041" max="2041" width="10.109375" customWidth="1"/>
    <col min="2044" max="2044" width="7.5546875" customWidth="1"/>
    <col min="2045" max="2045" width="48.44140625" customWidth="1"/>
    <col min="2046" max="2046" width="16.88671875" customWidth="1"/>
    <col min="2047" max="2047" width="15.5546875" customWidth="1"/>
    <col min="2048" max="2048" width="11.33203125" customWidth="1"/>
    <col min="2049" max="2293" width="8.6640625" customWidth="1"/>
    <col min="2294" max="2294" width="5" customWidth="1"/>
    <col min="2295" max="2295" width="20.88671875" customWidth="1"/>
    <col min="2296" max="2296" width="15.6640625" customWidth="1"/>
    <col min="2297" max="2297" width="10.109375" customWidth="1"/>
    <col min="2300" max="2300" width="7.5546875" customWidth="1"/>
    <col min="2301" max="2301" width="48.44140625" customWidth="1"/>
    <col min="2302" max="2302" width="16.88671875" customWidth="1"/>
    <col min="2303" max="2303" width="15.5546875" customWidth="1"/>
    <col min="2304" max="2304" width="11.33203125" customWidth="1"/>
    <col min="2305" max="2549" width="8.6640625" customWidth="1"/>
    <col min="2550" max="2550" width="5" customWidth="1"/>
    <col min="2551" max="2551" width="20.88671875" customWidth="1"/>
    <col min="2552" max="2552" width="15.6640625" customWidth="1"/>
    <col min="2553" max="2553" width="10.109375" customWidth="1"/>
    <col min="2556" max="2556" width="7.5546875" customWidth="1"/>
    <col min="2557" max="2557" width="48.44140625" customWidth="1"/>
    <col min="2558" max="2558" width="16.88671875" customWidth="1"/>
    <col min="2559" max="2559" width="15.5546875" customWidth="1"/>
    <col min="2560" max="2560" width="11.33203125" customWidth="1"/>
    <col min="2561" max="2805" width="8.6640625" customWidth="1"/>
    <col min="2806" max="2806" width="5" customWidth="1"/>
    <col min="2807" max="2807" width="20.88671875" customWidth="1"/>
    <col min="2808" max="2808" width="15.6640625" customWidth="1"/>
    <col min="2809" max="2809" width="10.109375" customWidth="1"/>
    <col min="2812" max="2812" width="7.5546875" customWidth="1"/>
    <col min="2813" max="2813" width="48.44140625" customWidth="1"/>
    <col min="2814" max="2814" width="16.88671875" customWidth="1"/>
    <col min="2815" max="2815" width="15.5546875" customWidth="1"/>
    <col min="2816" max="2816" width="11.33203125" customWidth="1"/>
    <col min="2817" max="3061" width="8.6640625" customWidth="1"/>
    <col min="3062" max="3062" width="5" customWidth="1"/>
    <col min="3063" max="3063" width="20.88671875" customWidth="1"/>
    <col min="3064" max="3064" width="15.6640625" customWidth="1"/>
    <col min="3065" max="3065" width="10.109375" customWidth="1"/>
    <col min="3068" max="3068" width="7.5546875" customWidth="1"/>
    <col min="3069" max="3069" width="48.44140625" customWidth="1"/>
    <col min="3070" max="3070" width="16.88671875" customWidth="1"/>
    <col min="3071" max="3071" width="15.5546875" customWidth="1"/>
    <col min="3072" max="3072" width="11.33203125" customWidth="1"/>
    <col min="3073" max="3317" width="8.6640625" customWidth="1"/>
    <col min="3318" max="3318" width="5" customWidth="1"/>
    <col min="3319" max="3319" width="20.88671875" customWidth="1"/>
    <col min="3320" max="3320" width="15.6640625" customWidth="1"/>
    <col min="3321" max="3321" width="10.109375" customWidth="1"/>
    <col min="3324" max="3324" width="7.5546875" customWidth="1"/>
    <col min="3325" max="3325" width="48.44140625" customWidth="1"/>
    <col min="3326" max="3326" width="16.88671875" customWidth="1"/>
    <col min="3327" max="3327" width="15.5546875" customWidth="1"/>
    <col min="3328" max="3328" width="11.33203125" customWidth="1"/>
    <col min="3329" max="3573" width="8.6640625" customWidth="1"/>
    <col min="3574" max="3574" width="5" customWidth="1"/>
    <col min="3575" max="3575" width="20.88671875" customWidth="1"/>
    <col min="3576" max="3576" width="15.6640625" customWidth="1"/>
    <col min="3577" max="3577" width="10.109375" customWidth="1"/>
    <col min="3580" max="3580" width="7.5546875" customWidth="1"/>
    <col min="3581" max="3581" width="48.44140625" customWidth="1"/>
    <col min="3582" max="3582" width="16.88671875" customWidth="1"/>
    <col min="3583" max="3583" width="15.5546875" customWidth="1"/>
    <col min="3584" max="3584" width="11.33203125" customWidth="1"/>
    <col min="3585" max="3829" width="8.6640625" customWidth="1"/>
    <col min="3830" max="3830" width="5" customWidth="1"/>
    <col min="3831" max="3831" width="20.88671875" customWidth="1"/>
    <col min="3832" max="3832" width="15.6640625" customWidth="1"/>
    <col min="3833" max="3833" width="10.109375" customWidth="1"/>
    <col min="3836" max="3836" width="7.5546875" customWidth="1"/>
    <col min="3837" max="3837" width="48.44140625" customWidth="1"/>
    <col min="3838" max="3838" width="16.88671875" customWidth="1"/>
    <col min="3839" max="3839" width="15.5546875" customWidth="1"/>
    <col min="3840" max="3840" width="11.33203125" customWidth="1"/>
    <col min="3841" max="4085" width="8.6640625" customWidth="1"/>
    <col min="4086" max="4086" width="5" customWidth="1"/>
    <col min="4087" max="4087" width="20.88671875" customWidth="1"/>
    <col min="4088" max="4088" width="15.6640625" customWidth="1"/>
    <col min="4089" max="4089" width="10.109375" customWidth="1"/>
    <col min="4092" max="4092" width="7.5546875" customWidth="1"/>
    <col min="4093" max="4093" width="48.44140625" customWidth="1"/>
    <col min="4094" max="4094" width="16.88671875" customWidth="1"/>
    <col min="4095" max="4095" width="15.5546875" customWidth="1"/>
    <col min="4096" max="4096" width="11.33203125" customWidth="1"/>
    <col min="4097" max="4341" width="8.6640625" customWidth="1"/>
    <col min="4342" max="4342" width="5" customWidth="1"/>
    <col min="4343" max="4343" width="20.88671875" customWidth="1"/>
    <col min="4344" max="4344" width="15.6640625" customWidth="1"/>
    <col min="4345" max="4345" width="10.109375" customWidth="1"/>
    <col min="4348" max="4348" width="7.5546875" customWidth="1"/>
    <col min="4349" max="4349" width="48.44140625" customWidth="1"/>
    <col min="4350" max="4350" width="16.88671875" customWidth="1"/>
    <col min="4351" max="4351" width="15.5546875" customWidth="1"/>
    <col min="4352" max="4352" width="11.33203125" customWidth="1"/>
    <col min="4353" max="4597" width="8.6640625" customWidth="1"/>
    <col min="4598" max="4598" width="5" customWidth="1"/>
    <col min="4599" max="4599" width="20.88671875" customWidth="1"/>
    <col min="4600" max="4600" width="15.6640625" customWidth="1"/>
    <col min="4601" max="4601" width="10.109375" customWidth="1"/>
    <col min="4604" max="4604" width="7.5546875" customWidth="1"/>
    <col min="4605" max="4605" width="48.44140625" customWidth="1"/>
    <col min="4606" max="4606" width="16.88671875" customWidth="1"/>
    <col min="4607" max="4607" width="15.5546875" customWidth="1"/>
    <col min="4608" max="4608" width="11.33203125" customWidth="1"/>
    <col min="4609" max="4853" width="8.6640625" customWidth="1"/>
    <col min="4854" max="4854" width="5" customWidth="1"/>
    <col min="4855" max="4855" width="20.88671875" customWidth="1"/>
    <col min="4856" max="4856" width="15.6640625" customWidth="1"/>
    <col min="4857" max="4857" width="10.109375" customWidth="1"/>
    <col min="4860" max="4860" width="7.5546875" customWidth="1"/>
    <col min="4861" max="4861" width="48.44140625" customWidth="1"/>
    <col min="4862" max="4862" width="16.88671875" customWidth="1"/>
    <col min="4863" max="4863" width="15.5546875" customWidth="1"/>
    <col min="4864" max="4864" width="11.33203125" customWidth="1"/>
    <col min="4865" max="5109" width="8.6640625" customWidth="1"/>
    <col min="5110" max="5110" width="5" customWidth="1"/>
    <col min="5111" max="5111" width="20.88671875" customWidth="1"/>
    <col min="5112" max="5112" width="15.6640625" customWidth="1"/>
    <col min="5113" max="5113" width="10.109375" customWidth="1"/>
    <col min="5116" max="5116" width="7.5546875" customWidth="1"/>
    <col min="5117" max="5117" width="48.44140625" customWidth="1"/>
    <col min="5118" max="5118" width="16.88671875" customWidth="1"/>
    <col min="5119" max="5119" width="15.5546875" customWidth="1"/>
    <col min="5120" max="5120" width="11.33203125" customWidth="1"/>
    <col min="5121" max="5365" width="8.6640625" customWidth="1"/>
    <col min="5366" max="5366" width="5" customWidth="1"/>
    <col min="5367" max="5367" width="20.88671875" customWidth="1"/>
    <col min="5368" max="5368" width="15.6640625" customWidth="1"/>
    <col min="5369" max="5369" width="10.109375" customWidth="1"/>
    <col min="5372" max="5372" width="7.5546875" customWidth="1"/>
    <col min="5373" max="5373" width="48.44140625" customWidth="1"/>
    <col min="5374" max="5374" width="16.88671875" customWidth="1"/>
    <col min="5375" max="5375" width="15.5546875" customWidth="1"/>
    <col min="5376" max="5376" width="11.33203125" customWidth="1"/>
    <col min="5377" max="5621" width="8.6640625" customWidth="1"/>
    <col min="5622" max="5622" width="5" customWidth="1"/>
    <col min="5623" max="5623" width="20.88671875" customWidth="1"/>
    <col min="5624" max="5624" width="15.6640625" customWidth="1"/>
    <col min="5625" max="5625" width="10.109375" customWidth="1"/>
    <col min="5628" max="5628" width="7.5546875" customWidth="1"/>
    <col min="5629" max="5629" width="48.44140625" customWidth="1"/>
    <col min="5630" max="5630" width="16.88671875" customWidth="1"/>
    <col min="5631" max="5631" width="15.5546875" customWidth="1"/>
    <col min="5632" max="5632" width="11.33203125" customWidth="1"/>
    <col min="5633" max="5877" width="8.6640625" customWidth="1"/>
    <col min="5878" max="5878" width="5" customWidth="1"/>
    <col min="5879" max="5879" width="20.88671875" customWidth="1"/>
    <col min="5880" max="5880" width="15.6640625" customWidth="1"/>
    <col min="5881" max="5881" width="10.109375" customWidth="1"/>
    <col min="5884" max="5884" width="7.5546875" customWidth="1"/>
    <col min="5885" max="5885" width="48.44140625" customWidth="1"/>
    <col min="5886" max="5886" width="16.88671875" customWidth="1"/>
    <col min="5887" max="5887" width="15.5546875" customWidth="1"/>
    <col min="5888" max="5888" width="11.33203125" customWidth="1"/>
    <col min="5889" max="6133" width="8.6640625" customWidth="1"/>
    <col min="6134" max="6134" width="5" customWidth="1"/>
    <col min="6135" max="6135" width="20.88671875" customWidth="1"/>
    <col min="6136" max="6136" width="15.6640625" customWidth="1"/>
    <col min="6137" max="6137" width="10.109375" customWidth="1"/>
    <col min="6140" max="6140" width="7.5546875" customWidth="1"/>
    <col min="6141" max="6141" width="48.44140625" customWidth="1"/>
    <col min="6142" max="6142" width="16.88671875" customWidth="1"/>
    <col min="6143" max="6143" width="15.5546875" customWidth="1"/>
    <col min="6144" max="6144" width="11.33203125" customWidth="1"/>
    <col min="6145" max="6389" width="8.6640625" customWidth="1"/>
    <col min="6390" max="6390" width="5" customWidth="1"/>
    <col min="6391" max="6391" width="20.88671875" customWidth="1"/>
    <col min="6392" max="6392" width="15.6640625" customWidth="1"/>
    <col min="6393" max="6393" width="10.109375" customWidth="1"/>
    <col min="6396" max="6396" width="7.5546875" customWidth="1"/>
    <col min="6397" max="6397" width="48.44140625" customWidth="1"/>
    <col min="6398" max="6398" width="16.88671875" customWidth="1"/>
    <col min="6399" max="6399" width="15.5546875" customWidth="1"/>
    <col min="6400" max="6400" width="11.33203125" customWidth="1"/>
    <col min="6401" max="6645" width="8.6640625" customWidth="1"/>
    <col min="6646" max="6646" width="5" customWidth="1"/>
    <col min="6647" max="6647" width="20.88671875" customWidth="1"/>
    <col min="6648" max="6648" width="15.6640625" customWidth="1"/>
    <col min="6649" max="6649" width="10.109375" customWidth="1"/>
    <col min="6652" max="6652" width="7.5546875" customWidth="1"/>
    <col min="6653" max="6653" width="48.44140625" customWidth="1"/>
    <col min="6654" max="6654" width="16.88671875" customWidth="1"/>
    <col min="6655" max="6655" width="15.5546875" customWidth="1"/>
    <col min="6656" max="6656" width="11.33203125" customWidth="1"/>
    <col min="6657" max="6901" width="8.6640625" customWidth="1"/>
    <col min="6902" max="6902" width="5" customWidth="1"/>
    <col min="6903" max="6903" width="20.88671875" customWidth="1"/>
    <col min="6904" max="6904" width="15.6640625" customWidth="1"/>
    <col min="6905" max="6905" width="10.109375" customWidth="1"/>
    <col min="6908" max="6908" width="7.5546875" customWidth="1"/>
    <col min="6909" max="6909" width="48.44140625" customWidth="1"/>
    <col min="6910" max="6910" width="16.88671875" customWidth="1"/>
    <col min="6911" max="6911" width="15.5546875" customWidth="1"/>
    <col min="6912" max="6912" width="11.33203125" customWidth="1"/>
    <col min="6913" max="7157" width="8.6640625" customWidth="1"/>
    <col min="7158" max="7158" width="5" customWidth="1"/>
    <col min="7159" max="7159" width="20.88671875" customWidth="1"/>
    <col min="7160" max="7160" width="15.6640625" customWidth="1"/>
    <col min="7161" max="7161" width="10.109375" customWidth="1"/>
    <col min="7164" max="7164" width="7.5546875" customWidth="1"/>
    <col min="7165" max="7165" width="48.44140625" customWidth="1"/>
    <col min="7166" max="7166" width="16.88671875" customWidth="1"/>
    <col min="7167" max="7167" width="15.5546875" customWidth="1"/>
    <col min="7168" max="7168" width="11.33203125" customWidth="1"/>
    <col min="7169" max="7413" width="8.6640625" customWidth="1"/>
    <col min="7414" max="7414" width="5" customWidth="1"/>
    <col min="7415" max="7415" width="20.88671875" customWidth="1"/>
    <col min="7416" max="7416" width="15.6640625" customWidth="1"/>
    <col min="7417" max="7417" width="10.109375" customWidth="1"/>
    <col min="7420" max="7420" width="7.5546875" customWidth="1"/>
    <col min="7421" max="7421" width="48.44140625" customWidth="1"/>
    <col min="7422" max="7422" width="16.88671875" customWidth="1"/>
    <col min="7423" max="7423" width="15.5546875" customWidth="1"/>
    <col min="7424" max="7424" width="11.33203125" customWidth="1"/>
    <col min="7425" max="7669" width="8.6640625" customWidth="1"/>
    <col min="7670" max="7670" width="5" customWidth="1"/>
    <col min="7671" max="7671" width="20.88671875" customWidth="1"/>
    <col min="7672" max="7672" width="15.6640625" customWidth="1"/>
    <col min="7673" max="7673" width="10.109375" customWidth="1"/>
    <col min="7676" max="7676" width="7.5546875" customWidth="1"/>
    <col min="7677" max="7677" width="48.44140625" customWidth="1"/>
    <col min="7678" max="7678" width="16.88671875" customWidth="1"/>
    <col min="7679" max="7679" width="15.5546875" customWidth="1"/>
    <col min="7680" max="7680" width="11.33203125" customWidth="1"/>
    <col min="7681" max="7925" width="8.6640625" customWidth="1"/>
    <col min="7926" max="7926" width="5" customWidth="1"/>
    <col min="7927" max="7927" width="20.88671875" customWidth="1"/>
    <col min="7928" max="7928" width="15.6640625" customWidth="1"/>
    <col min="7929" max="7929" width="10.109375" customWidth="1"/>
    <col min="7932" max="7932" width="7.5546875" customWidth="1"/>
    <col min="7933" max="7933" width="48.44140625" customWidth="1"/>
    <col min="7934" max="7934" width="16.88671875" customWidth="1"/>
    <col min="7935" max="7935" width="15.5546875" customWidth="1"/>
    <col min="7936" max="7936" width="11.33203125" customWidth="1"/>
    <col min="7937" max="8181" width="8.6640625" customWidth="1"/>
    <col min="8182" max="8182" width="5" customWidth="1"/>
    <col min="8183" max="8183" width="20.88671875" customWidth="1"/>
    <col min="8184" max="8184" width="15.6640625" customWidth="1"/>
    <col min="8185" max="8185" width="10.109375" customWidth="1"/>
    <col min="8188" max="8188" width="7.5546875" customWidth="1"/>
    <col min="8189" max="8189" width="48.44140625" customWidth="1"/>
    <col min="8190" max="8190" width="16.88671875" customWidth="1"/>
    <col min="8191" max="8191" width="15.5546875" customWidth="1"/>
    <col min="8192" max="8192" width="11.33203125" customWidth="1"/>
    <col min="8193" max="8437" width="8.6640625" customWidth="1"/>
    <col min="8438" max="8438" width="5" customWidth="1"/>
    <col min="8439" max="8439" width="20.88671875" customWidth="1"/>
    <col min="8440" max="8440" width="15.6640625" customWidth="1"/>
    <col min="8441" max="8441" width="10.109375" customWidth="1"/>
    <col min="8444" max="8444" width="7.5546875" customWidth="1"/>
    <col min="8445" max="8445" width="48.44140625" customWidth="1"/>
    <col min="8446" max="8446" width="16.88671875" customWidth="1"/>
    <col min="8447" max="8447" width="15.5546875" customWidth="1"/>
    <col min="8448" max="8448" width="11.33203125" customWidth="1"/>
    <col min="8449" max="8693" width="8.6640625" customWidth="1"/>
    <col min="8694" max="8694" width="5" customWidth="1"/>
    <col min="8695" max="8695" width="20.88671875" customWidth="1"/>
    <col min="8696" max="8696" width="15.6640625" customWidth="1"/>
    <col min="8697" max="8697" width="10.109375" customWidth="1"/>
    <col min="8700" max="8700" width="7.5546875" customWidth="1"/>
    <col min="8701" max="8701" width="48.44140625" customWidth="1"/>
    <col min="8702" max="8702" width="16.88671875" customWidth="1"/>
    <col min="8703" max="8703" width="15.5546875" customWidth="1"/>
    <col min="8704" max="8704" width="11.33203125" customWidth="1"/>
    <col min="8705" max="8949" width="8.6640625" customWidth="1"/>
    <col min="8950" max="8950" width="5" customWidth="1"/>
    <col min="8951" max="8951" width="20.88671875" customWidth="1"/>
    <col min="8952" max="8952" width="15.6640625" customWidth="1"/>
    <col min="8953" max="8953" width="10.109375" customWidth="1"/>
    <col min="8956" max="8956" width="7.5546875" customWidth="1"/>
    <col min="8957" max="8957" width="48.44140625" customWidth="1"/>
    <col min="8958" max="8958" width="16.88671875" customWidth="1"/>
    <col min="8959" max="8959" width="15.5546875" customWidth="1"/>
    <col min="8960" max="8960" width="11.33203125" customWidth="1"/>
    <col min="8961" max="9205" width="8.6640625" customWidth="1"/>
    <col min="9206" max="9206" width="5" customWidth="1"/>
    <col min="9207" max="9207" width="20.88671875" customWidth="1"/>
    <col min="9208" max="9208" width="15.6640625" customWidth="1"/>
    <col min="9209" max="9209" width="10.109375" customWidth="1"/>
    <col min="9212" max="9212" width="7.5546875" customWidth="1"/>
    <col min="9213" max="9213" width="48.44140625" customWidth="1"/>
    <col min="9214" max="9214" width="16.88671875" customWidth="1"/>
    <col min="9215" max="9215" width="15.5546875" customWidth="1"/>
    <col min="9216" max="9216" width="11.33203125" customWidth="1"/>
    <col min="9217" max="9461" width="8.6640625" customWidth="1"/>
    <col min="9462" max="9462" width="5" customWidth="1"/>
    <col min="9463" max="9463" width="20.88671875" customWidth="1"/>
    <col min="9464" max="9464" width="15.6640625" customWidth="1"/>
    <col min="9465" max="9465" width="10.109375" customWidth="1"/>
    <col min="9468" max="9468" width="7.5546875" customWidth="1"/>
    <col min="9469" max="9469" width="48.44140625" customWidth="1"/>
    <col min="9470" max="9470" width="16.88671875" customWidth="1"/>
    <col min="9471" max="9471" width="15.5546875" customWidth="1"/>
    <col min="9472" max="9472" width="11.33203125" customWidth="1"/>
    <col min="9473" max="9717" width="8.6640625" customWidth="1"/>
    <col min="9718" max="9718" width="5" customWidth="1"/>
    <col min="9719" max="9719" width="20.88671875" customWidth="1"/>
    <col min="9720" max="9720" width="15.6640625" customWidth="1"/>
    <col min="9721" max="9721" width="10.109375" customWidth="1"/>
    <col min="9724" max="9724" width="7.5546875" customWidth="1"/>
    <col min="9725" max="9725" width="48.44140625" customWidth="1"/>
    <col min="9726" max="9726" width="16.88671875" customWidth="1"/>
    <col min="9727" max="9727" width="15.5546875" customWidth="1"/>
    <col min="9728" max="9728" width="11.33203125" customWidth="1"/>
    <col min="9729" max="9973" width="8.6640625" customWidth="1"/>
    <col min="9974" max="9974" width="5" customWidth="1"/>
    <col min="9975" max="9975" width="20.88671875" customWidth="1"/>
    <col min="9976" max="9976" width="15.6640625" customWidth="1"/>
    <col min="9977" max="9977" width="10.109375" customWidth="1"/>
    <col min="9980" max="9980" width="7.5546875" customWidth="1"/>
    <col min="9981" max="9981" width="48.44140625" customWidth="1"/>
    <col min="9982" max="9982" width="16.88671875" customWidth="1"/>
    <col min="9983" max="9983" width="15.5546875" customWidth="1"/>
    <col min="9984" max="9984" width="11.33203125" customWidth="1"/>
    <col min="9985" max="10229" width="8.6640625" customWidth="1"/>
    <col min="10230" max="10230" width="5" customWidth="1"/>
    <col min="10231" max="10231" width="20.88671875" customWidth="1"/>
    <col min="10232" max="10232" width="15.6640625" customWidth="1"/>
    <col min="10233" max="10233" width="10.109375" customWidth="1"/>
    <col min="10236" max="10236" width="7.5546875" customWidth="1"/>
    <col min="10237" max="10237" width="48.44140625" customWidth="1"/>
    <col min="10238" max="10238" width="16.88671875" customWidth="1"/>
    <col min="10239" max="10239" width="15.5546875" customWidth="1"/>
    <col min="10240" max="10240" width="11.33203125" customWidth="1"/>
    <col min="10241" max="10485" width="8.6640625" customWidth="1"/>
    <col min="10486" max="10486" width="5" customWidth="1"/>
    <col min="10487" max="10487" width="20.88671875" customWidth="1"/>
    <col min="10488" max="10488" width="15.6640625" customWidth="1"/>
    <col min="10489" max="10489" width="10.109375" customWidth="1"/>
    <col min="10492" max="10492" width="7.5546875" customWidth="1"/>
    <col min="10493" max="10493" width="48.44140625" customWidth="1"/>
    <col min="10494" max="10494" width="16.88671875" customWidth="1"/>
    <col min="10495" max="10495" width="15.5546875" customWidth="1"/>
    <col min="10496" max="10496" width="11.33203125" customWidth="1"/>
    <col min="10497" max="10741" width="8.6640625" customWidth="1"/>
    <col min="10742" max="10742" width="5" customWidth="1"/>
    <col min="10743" max="10743" width="20.88671875" customWidth="1"/>
    <col min="10744" max="10744" width="15.6640625" customWidth="1"/>
    <col min="10745" max="10745" width="10.109375" customWidth="1"/>
    <col min="10748" max="10748" width="7.5546875" customWidth="1"/>
    <col min="10749" max="10749" width="48.44140625" customWidth="1"/>
    <col min="10750" max="10750" width="16.88671875" customWidth="1"/>
    <col min="10751" max="10751" width="15.5546875" customWidth="1"/>
    <col min="10752" max="10752" width="11.33203125" customWidth="1"/>
    <col min="10753" max="10997" width="8.6640625" customWidth="1"/>
    <col min="10998" max="10998" width="5" customWidth="1"/>
    <col min="10999" max="10999" width="20.88671875" customWidth="1"/>
    <col min="11000" max="11000" width="15.6640625" customWidth="1"/>
    <col min="11001" max="11001" width="10.109375" customWidth="1"/>
    <col min="11004" max="11004" width="7.5546875" customWidth="1"/>
    <col min="11005" max="11005" width="48.44140625" customWidth="1"/>
    <col min="11006" max="11006" width="16.88671875" customWidth="1"/>
    <col min="11007" max="11007" width="15.5546875" customWidth="1"/>
    <col min="11008" max="11008" width="11.33203125" customWidth="1"/>
    <col min="11009" max="11253" width="8.6640625" customWidth="1"/>
    <col min="11254" max="11254" width="5" customWidth="1"/>
    <col min="11255" max="11255" width="20.88671875" customWidth="1"/>
    <col min="11256" max="11256" width="15.6640625" customWidth="1"/>
    <col min="11257" max="11257" width="10.109375" customWidth="1"/>
    <col min="11260" max="11260" width="7.5546875" customWidth="1"/>
    <col min="11261" max="11261" width="48.44140625" customWidth="1"/>
    <col min="11262" max="11262" width="16.88671875" customWidth="1"/>
    <col min="11263" max="11263" width="15.5546875" customWidth="1"/>
    <col min="11264" max="11264" width="11.33203125" customWidth="1"/>
    <col min="11265" max="11509" width="8.6640625" customWidth="1"/>
    <col min="11510" max="11510" width="5" customWidth="1"/>
    <col min="11511" max="11511" width="20.88671875" customWidth="1"/>
    <col min="11512" max="11512" width="15.6640625" customWidth="1"/>
    <col min="11513" max="11513" width="10.109375" customWidth="1"/>
    <col min="11516" max="11516" width="7.5546875" customWidth="1"/>
    <col min="11517" max="11517" width="48.44140625" customWidth="1"/>
    <col min="11518" max="11518" width="16.88671875" customWidth="1"/>
    <col min="11519" max="11519" width="15.5546875" customWidth="1"/>
    <col min="11520" max="11520" width="11.33203125" customWidth="1"/>
    <col min="11521" max="11765" width="8.6640625" customWidth="1"/>
    <col min="11766" max="11766" width="5" customWidth="1"/>
    <col min="11767" max="11767" width="20.88671875" customWidth="1"/>
    <col min="11768" max="11768" width="15.6640625" customWidth="1"/>
    <col min="11769" max="11769" width="10.109375" customWidth="1"/>
    <col min="11772" max="11772" width="7.5546875" customWidth="1"/>
    <col min="11773" max="11773" width="48.44140625" customWidth="1"/>
    <col min="11774" max="11774" width="16.88671875" customWidth="1"/>
    <col min="11775" max="11775" width="15.5546875" customWidth="1"/>
    <col min="11776" max="11776" width="11.33203125" customWidth="1"/>
    <col min="11777" max="12021" width="8.6640625" customWidth="1"/>
    <col min="12022" max="12022" width="5" customWidth="1"/>
    <col min="12023" max="12023" width="20.88671875" customWidth="1"/>
    <col min="12024" max="12024" width="15.6640625" customWidth="1"/>
    <col min="12025" max="12025" width="10.109375" customWidth="1"/>
    <col min="12028" max="12028" width="7.5546875" customWidth="1"/>
    <col min="12029" max="12029" width="48.44140625" customWidth="1"/>
    <col min="12030" max="12030" width="16.88671875" customWidth="1"/>
    <col min="12031" max="12031" width="15.5546875" customWidth="1"/>
    <col min="12032" max="12032" width="11.33203125" customWidth="1"/>
    <col min="12033" max="12277" width="8.6640625" customWidth="1"/>
    <col min="12278" max="12278" width="5" customWidth="1"/>
    <col min="12279" max="12279" width="20.88671875" customWidth="1"/>
    <col min="12280" max="12280" width="15.6640625" customWidth="1"/>
    <col min="12281" max="12281" width="10.109375" customWidth="1"/>
    <col min="12284" max="12284" width="7.5546875" customWidth="1"/>
    <col min="12285" max="12285" width="48.44140625" customWidth="1"/>
    <col min="12286" max="12286" width="16.88671875" customWidth="1"/>
    <col min="12287" max="12287" width="15.5546875" customWidth="1"/>
    <col min="12288" max="12288" width="11.33203125" customWidth="1"/>
    <col min="12289" max="12533" width="8.6640625" customWidth="1"/>
    <col min="12534" max="12534" width="5" customWidth="1"/>
    <col min="12535" max="12535" width="20.88671875" customWidth="1"/>
    <col min="12536" max="12536" width="15.6640625" customWidth="1"/>
    <col min="12537" max="12537" width="10.109375" customWidth="1"/>
    <col min="12540" max="12540" width="7.5546875" customWidth="1"/>
    <col min="12541" max="12541" width="48.44140625" customWidth="1"/>
    <col min="12542" max="12542" width="16.88671875" customWidth="1"/>
    <col min="12543" max="12543" width="15.5546875" customWidth="1"/>
    <col min="12544" max="12544" width="11.33203125" customWidth="1"/>
    <col min="12545" max="12789" width="8.6640625" customWidth="1"/>
    <col min="12790" max="12790" width="5" customWidth="1"/>
    <col min="12791" max="12791" width="20.88671875" customWidth="1"/>
    <col min="12792" max="12792" width="15.6640625" customWidth="1"/>
    <col min="12793" max="12793" width="10.109375" customWidth="1"/>
    <col min="12796" max="12796" width="7.5546875" customWidth="1"/>
    <col min="12797" max="12797" width="48.44140625" customWidth="1"/>
    <col min="12798" max="12798" width="16.88671875" customWidth="1"/>
    <col min="12799" max="12799" width="15.5546875" customWidth="1"/>
    <col min="12800" max="12800" width="11.33203125" customWidth="1"/>
    <col min="12801" max="13045" width="8.6640625" customWidth="1"/>
    <col min="13046" max="13046" width="5" customWidth="1"/>
    <col min="13047" max="13047" width="20.88671875" customWidth="1"/>
    <col min="13048" max="13048" width="15.6640625" customWidth="1"/>
    <col min="13049" max="13049" width="10.109375" customWidth="1"/>
    <col min="13052" max="13052" width="7.5546875" customWidth="1"/>
    <col min="13053" max="13053" width="48.44140625" customWidth="1"/>
    <col min="13054" max="13054" width="16.88671875" customWidth="1"/>
    <col min="13055" max="13055" width="15.5546875" customWidth="1"/>
    <col min="13056" max="13056" width="11.33203125" customWidth="1"/>
    <col min="13057" max="13301" width="8.6640625" customWidth="1"/>
    <col min="13302" max="13302" width="5" customWidth="1"/>
    <col min="13303" max="13303" width="20.88671875" customWidth="1"/>
    <col min="13304" max="13304" width="15.6640625" customWidth="1"/>
    <col min="13305" max="13305" width="10.109375" customWidth="1"/>
    <col min="13308" max="13308" width="7.5546875" customWidth="1"/>
    <col min="13309" max="13309" width="48.44140625" customWidth="1"/>
    <col min="13310" max="13310" width="16.88671875" customWidth="1"/>
    <col min="13311" max="13311" width="15.5546875" customWidth="1"/>
    <col min="13312" max="13312" width="11.33203125" customWidth="1"/>
    <col min="13313" max="13557" width="8.6640625" customWidth="1"/>
    <col min="13558" max="13558" width="5" customWidth="1"/>
    <col min="13559" max="13559" width="20.88671875" customWidth="1"/>
    <col min="13560" max="13560" width="15.6640625" customWidth="1"/>
    <col min="13561" max="13561" width="10.109375" customWidth="1"/>
    <col min="13564" max="13564" width="7.5546875" customWidth="1"/>
    <col min="13565" max="13565" width="48.44140625" customWidth="1"/>
    <col min="13566" max="13566" width="16.88671875" customWidth="1"/>
    <col min="13567" max="13567" width="15.5546875" customWidth="1"/>
    <col min="13568" max="13568" width="11.33203125" customWidth="1"/>
    <col min="13569" max="13813" width="8.6640625" customWidth="1"/>
    <col min="13814" max="13814" width="5" customWidth="1"/>
    <col min="13815" max="13815" width="20.88671875" customWidth="1"/>
    <col min="13816" max="13816" width="15.6640625" customWidth="1"/>
    <col min="13817" max="13817" width="10.109375" customWidth="1"/>
    <col min="13820" max="13820" width="7.5546875" customWidth="1"/>
    <col min="13821" max="13821" width="48.44140625" customWidth="1"/>
    <col min="13822" max="13822" width="16.88671875" customWidth="1"/>
    <col min="13823" max="13823" width="15.5546875" customWidth="1"/>
    <col min="13824" max="13824" width="11.33203125" customWidth="1"/>
    <col min="13825" max="14069" width="8.6640625" customWidth="1"/>
    <col min="14070" max="14070" width="5" customWidth="1"/>
    <col min="14071" max="14071" width="20.88671875" customWidth="1"/>
    <col min="14072" max="14072" width="15.6640625" customWidth="1"/>
    <col min="14073" max="14073" width="10.109375" customWidth="1"/>
    <col min="14076" max="14076" width="7.5546875" customWidth="1"/>
    <col min="14077" max="14077" width="48.44140625" customWidth="1"/>
    <col min="14078" max="14078" width="16.88671875" customWidth="1"/>
    <col min="14079" max="14079" width="15.5546875" customWidth="1"/>
    <col min="14080" max="14080" width="11.33203125" customWidth="1"/>
    <col min="14081" max="14325" width="8.6640625" customWidth="1"/>
    <col min="14326" max="14326" width="5" customWidth="1"/>
    <col min="14327" max="14327" width="20.88671875" customWidth="1"/>
    <col min="14328" max="14328" width="15.6640625" customWidth="1"/>
    <col min="14329" max="14329" width="10.109375" customWidth="1"/>
    <col min="14332" max="14332" width="7.5546875" customWidth="1"/>
    <col min="14333" max="14333" width="48.44140625" customWidth="1"/>
    <col min="14334" max="14334" width="16.88671875" customWidth="1"/>
    <col min="14335" max="14335" width="15.5546875" customWidth="1"/>
    <col min="14336" max="14336" width="11.33203125" customWidth="1"/>
    <col min="14337" max="14581" width="8.6640625" customWidth="1"/>
    <col min="14582" max="14582" width="5" customWidth="1"/>
    <col min="14583" max="14583" width="20.88671875" customWidth="1"/>
    <col min="14584" max="14584" width="15.6640625" customWidth="1"/>
    <col min="14585" max="14585" width="10.109375" customWidth="1"/>
    <col min="14588" max="14588" width="7.5546875" customWidth="1"/>
    <col min="14589" max="14589" width="48.44140625" customWidth="1"/>
    <col min="14590" max="14590" width="16.88671875" customWidth="1"/>
    <col min="14591" max="14591" width="15.5546875" customWidth="1"/>
    <col min="14592" max="14592" width="11.33203125" customWidth="1"/>
    <col min="14593" max="14837" width="8.6640625" customWidth="1"/>
    <col min="14838" max="14838" width="5" customWidth="1"/>
    <col min="14839" max="14839" width="20.88671875" customWidth="1"/>
    <col min="14840" max="14840" width="15.6640625" customWidth="1"/>
    <col min="14841" max="14841" width="10.109375" customWidth="1"/>
    <col min="14844" max="14844" width="7.5546875" customWidth="1"/>
    <col min="14845" max="14845" width="48.44140625" customWidth="1"/>
    <col min="14846" max="14846" width="16.88671875" customWidth="1"/>
    <col min="14847" max="14847" width="15.5546875" customWidth="1"/>
    <col min="14848" max="14848" width="11.33203125" customWidth="1"/>
    <col min="14849" max="15093" width="8.6640625" customWidth="1"/>
    <col min="15094" max="15094" width="5" customWidth="1"/>
    <col min="15095" max="15095" width="20.88671875" customWidth="1"/>
    <col min="15096" max="15096" width="15.6640625" customWidth="1"/>
    <col min="15097" max="15097" width="10.109375" customWidth="1"/>
    <col min="15100" max="15100" width="7.5546875" customWidth="1"/>
    <col min="15101" max="15101" width="48.44140625" customWidth="1"/>
    <col min="15102" max="15102" width="16.88671875" customWidth="1"/>
    <col min="15103" max="15103" width="15.5546875" customWidth="1"/>
    <col min="15104" max="15104" width="11.33203125" customWidth="1"/>
    <col min="15105" max="15349" width="8.6640625" customWidth="1"/>
    <col min="15350" max="15350" width="5" customWidth="1"/>
    <col min="15351" max="15351" width="20.88671875" customWidth="1"/>
    <col min="15352" max="15352" width="15.6640625" customWidth="1"/>
    <col min="15353" max="15353" width="10.109375" customWidth="1"/>
    <col min="15356" max="15356" width="7.5546875" customWidth="1"/>
    <col min="15357" max="15357" width="48.44140625" customWidth="1"/>
    <col min="15358" max="15358" width="16.88671875" customWidth="1"/>
    <col min="15359" max="15359" width="15.5546875" customWidth="1"/>
    <col min="15360" max="15360" width="11.33203125" customWidth="1"/>
    <col min="15361" max="15605" width="8.6640625" customWidth="1"/>
    <col min="15606" max="15606" width="5" customWidth="1"/>
    <col min="15607" max="15607" width="20.88671875" customWidth="1"/>
    <col min="15608" max="15608" width="15.6640625" customWidth="1"/>
    <col min="15609" max="15609" width="10.109375" customWidth="1"/>
    <col min="15612" max="15612" width="7.5546875" customWidth="1"/>
    <col min="15613" max="15613" width="48.44140625" customWidth="1"/>
    <col min="15614" max="15614" width="16.88671875" customWidth="1"/>
    <col min="15615" max="15615" width="15.5546875" customWidth="1"/>
    <col min="15616" max="15616" width="11.33203125" customWidth="1"/>
    <col min="15617" max="15861" width="8.6640625" customWidth="1"/>
    <col min="15862" max="15862" width="5" customWidth="1"/>
    <col min="15863" max="15863" width="20.88671875" customWidth="1"/>
    <col min="15864" max="15864" width="15.6640625" customWidth="1"/>
    <col min="15865" max="15865" width="10.109375" customWidth="1"/>
    <col min="15868" max="15868" width="7.5546875" customWidth="1"/>
    <col min="15869" max="15869" width="48.44140625" customWidth="1"/>
    <col min="15870" max="15870" width="16.88671875" customWidth="1"/>
    <col min="15871" max="15871" width="15.5546875" customWidth="1"/>
    <col min="15872" max="15872" width="11.33203125" customWidth="1"/>
    <col min="15873" max="16117" width="8.6640625" customWidth="1"/>
    <col min="16118" max="16118" width="5" customWidth="1"/>
    <col min="16119" max="16119" width="20.88671875" customWidth="1"/>
    <col min="16120" max="16120" width="15.6640625" customWidth="1"/>
    <col min="16121" max="16121" width="10.109375" customWidth="1"/>
    <col min="16124" max="16124" width="7.5546875" customWidth="1"/>
    <col min="16125" max="16125" width="48.44140625" customWidth="1"/>
    <col min="16126" max="16126" width="16.88671875" customWidth="1"/>
    <col min="16127" max="16127" width="15.5546875" customWidth="1"/>
    <col min="16128" max="16128" width="11.33203125" customWidth="1"/>
    <col min="16129" max="16373" width="8.6640625" customWidth="1"/>
    <col min="16374" max="16374" width="5" customWidth="1"/>
    <col min="16375" max="16375" width="20.88671875" customWidth="1"/>
    <col min="16376" max="16376" width="15.6640625" customWidth="1"/>
    <col min="16377" max="16377" width="10.109375" customWidth="1"/>
  </cols>
  <sheetData>
    <row r="1" spans="1:7" ht="61.5" customHeight="1">
      <c r="A1" s="40" t="s">
        <v>113</v>
      </c>
      <c r="B1" s="40"/>
      <c r="C1" s="40"/>
      <c r="D1" s="40"/>
      <c r="E1" s="40"/>
    </row>
    <row r="2" spans="1:7" ht="15" thickBot="1"/>
    <row r="3" spans="1:7" ht="59.4" customHeight="1" thickBot="1">
      <c r="A3" s="10" t="s">
        <v>0</v>
      </c>
      <c r="B3" s="11" t="s">
        <v>1</v>
      </c>
      <c r="C3" s="11" t="s">
        <v>2</v>
      </c>
      <c r="D3" s="5" t="s">
        <v>3</v>
      </c>
      <c r="E3" s="6" t="s">
        <v>114</v>
      </c>
      <c r="F3" s="5" t="s">
        <v>3</v>
      </c>
      <c r="G3" s="6" t="s">
        <v>115</v>
      </c>
    </row>
    <row r="4" spans="1:7">
      <c r="A4" s="19"/>
      <c r="B4" s="20" t="s">
        <v>4</v>
      </c>
      <c r="C4" s="20">
        <f>'[1]Исх. дан.'!D8</f>
        <v>379</v>
      </c>
      <c r="D4" s="21"/>
      <c r="E4" s="32"/>
      <c r="F4" s="7"/>
      <c r="G4" s="7"/>
    </row>
    <row r="5" spans="1:7" ht="12.75" customHeight="1">
      <c r="A5" s="43" t="s">
        <v>5</v>
      </c>
      <c r="B5" s="44"/>
      <c r="C5" s="44"/>
      <c r="D5" s="7"/>
      <c r="E5" s="33"/>
      <c r="F5" s="7"/>
      <c r="G5" s="7"/>
    </row>
    <row r="6" spans="1:7" ht="24">
      <c r="A6" s="22" t="s">
        <v>6</v>
      </c>
      <c r="B6" s="13" t="s">
        <v>7</v>
      </c>
      <c r="C6" s="13"/>
      <c r="D6" s="8">
        <v>26087.337211282698</v>
      </c>
      <c r="E6" s="34">
        <v>5.7360020253479993</v>
      </c>
      <c r="F6" s="7">
        <f>G6*C$4*12</f>
        <v>28470.48</v>
      </c>
      <c r="G6" s="38">
        <v>6.26</v>
      </c>
    </row>
    <row r="7" spans="1:7" ht="12.75" customHeight="1">
      <c r="A7" s="22" t="s">
        <v>8</v>
      </c>
      <c r="B7" s="44" t="s">
        <v>9</v>
      </c>
      <c r="C7" s="44"/>
      <c r="D7" s="7"/>
      <c r="E7" s="33"/>
      <c r="F7" s="7"/>
      <c r="G7" s="7"/>
    </row>
    <row r="8" spans="1:7" s="2" customFormat="1">
      <c r="A8" s="23" t="s">
        <v>10</v>
      </c>
      <c r="B8" s="15" t="s">
        <v>11</v>
      </c>
      <c r="C8" s="14" t="s">
        <v>12</v>
      </c>
      <c r="D8" s="9"/>
      <c r="E8" s="35"/>
      <c r="F8" s="9"/>
      <c r="G8" s="9"/>
    </row>
    <row r="9" spans="1:7" s="2" customFormat="1">
      <c r="A9" s="23" t="s">
        <v>13</v>
      </c>
      <c r="B9" s="15" t="s">
        <v>14</v>
      </c>
      <c r="C9" s="14" t="s">
        <v>15</v>
      </c>
      <c r="D9" s="9"/>
      <c r="E9" s="35"/>
      <c r="F9" s="9"/>
      <c r="G9" s="9"/>
    </row>
    <row r="10" spans="1:7" ht="12.75" customHeight="1">
      <c r="A10" s="22" t="s">
        <v>16</v>
      </c>
      <c r="B10" s="44" t="s">
        <v>17</v>
      </c>
      <c r="C10" s="44"/>
      <c r="D10" s="7"/>
      <c r="E10" s="33"/>
      <c r="F10" s="7"/>
      <c r="G10" s="7"/>
    </row>
    <row r="11" spans="1:7" s="2" customFormat="1">
      <c r="A11" s="23" t="s">
        <v>18</v>
      </c>
      <c r="B11" s="15" t="s">
        <v>19</v>
      </c>
      <c r="C11" s="14" t="s">
        <v>20</v>
      </c>
      <c r="D11" s="9"/>
      <c r="E11" s="35"/>
      <c r="F11" s="9"/>
      <c r="G11" s="9"/>
    </row>
    <row r="12" spans="1:7" s="2" customFormat="1" ht="22.8">
      <c r="A12" s="23" t="s">
        <v>21</v>
      </c>
      <c r="B12" s="15" t="s">
        <v>22</v>
      </c>
      <c r="C12" s="14" t="s">
        <v>23</v>
      </c>
      <c r="D12" s="9"/>
      <c r="E12" s="35"/>
      <c r="F12" s="9"/>
      <c r="G12" s="9"/>
    </row>
    <row r="13" spans="1:7" s="2" customFormat="1" ht="22.8">
      <c r="A13" s="23" t="s">
        <v>24</v>
      </c>
      <c r="B13" s="15" t="s">
        <v>25</v>
      </c>
      <c r="C13" s="14" t="s">
        <v>23</v>
      </c>
      <c r="D13" s="9"/>
      <c r="E13" s="35"/>
      <c r="F13" s="9"/>
      <c r="G13" s="9"/>
    </row>
    <row r="14" spans="1:7" s="2" customFormat="1" ht="22.8">
      <c r="A14" s="23" t="s">
        <v>26</v>
      </c>
      <c r="B14" s="15" t="s">
        <v>27</v>
      </c>
      <c r="C14" s="14" t="s">
        <v>23</v>
      </c>
      <c r="D14" s="9"/>
      <c r="E14" s="35"/>
      <c r="F14" s="9"/>
      <c r="G14" s="9"/>
    </row>
    <row r="15" spans="1:7" s="2" customFormat="1" ht="22.8">
      <c r="A15" s="23" t="s">
        <v>28</v>
      </c>
      <c r="B15" s="15" t="s">
        <v>29</v>
      </c>
      <c r="C15" s="14" t="s">
        <v>23</v>
      </c>
      <c r="D15" s="9"/>
      <c r="E15" s="35"/>
      <c r="F15" s="9"/>
      <c r="G15" s="9"/>
    </row>
    <row r="16" spans="1:7" ht="12.75" customHeight="1">
      <c r="A16" s="22" t="s">
        <v>30</v>
      </c>
      <c r="B16" s="44" t="s">
        <v>31</v>
      </c>
      <c r="C16" s="44"/>
      <c r="D16" s="7"/>
      <c r="E16" s="33"/>
      <c r="F16" s="7"/>
      <c r="G16" s="7"/>
    </row>
    <row r="17" spans="1:7" s="2" customFormat="1">
      <c r="A17" s="23" t="s">
        <v>32</v>
      </c>
      <c r="B17" s="15" t="s">
        <v>33</v>
      </c>
      <c r="C17" s="14" t="s">
        <v>34</v>
      </c>
      <c r="D17" s="9"/>
      <c r="E17" s="35"/>
      <c r="F17" s="9"/>
      <c r="G17" s="9"/>
    </row>
    <row r="18" spans="1:7" s="2" customFormat="1">
      <c r="A18" s="23" t="s">
        <v>35</v>
      </c>
      <c r="B18" s="15" t="s">
        <v>36</v>
      </c>
      <c r="C18" s="14" t="s">
        <v>34</v>
      </c>
      <c r="D18" s="9"/>
      <c r="E18" s="35"/>
      <c r="F18" s="9"/>
      <c r="G18" s="9"/>
    </row>
    <row r="19" spans="1:7" s="2" customFormat="1" ht="22.8">
      <c r="A19" s="23" t="s">
        <v>37</v>
      </c>
      <c r="B19" s="15" t="s">
        <v>38</v>
      </c>
      <c r="C19" s="14" t="s">
        <v>23</v>
      </c>
      <c r="D19" s="9"/>
      <c r="E19" s="35"/>
      <c r="F19" s="9"/>
      <c r="G19" s="9"/>
    </row>
    <row r="20" spans="1:7" s="2" customFormat="1" ht="22.8">
      <c r="A20" s="23" t="s">
        <v>39</v>
      </c>
      <c r="B20" s="15" t="s">
        <v>40</v>
      </c>
      <c r="C20" s="14" t="s">
        <v>23</v>
      </c>
      <c r="D20" s="9"/>
      <c r="E20" s="35"/>
      <c r="F20" s="9"/>
      <c r="G20" s="9"/>
    </row>
    <row r="21" spans="1:7" s="2" customFormat="1" ht="22.8">
      <c r="A21" s="23" t="s">
        <v>41</v>
      </c>
      <c r="B21" s="15" t="s">
        <v>42</v>
      </c>
      <c r="C21" s="14" t="s">
        <v>23</v>
      </c>
      <c r="D21" s="9"/>
      <c r="E21" s="35"/>
      <c r="F21" s="9"/>
      <c r="G21" s="9"/>
    </row>
    <row r="22" spans="1:7" s="2" customFormat="1" ht="22.8">
      <c r="A22" s="23" t="s">
        <v>43</v>
      </c>
      <c r="B22" s="15" t="s">
        <v>44</v>
      </c>
      <c r="C22" s="14" t="s">
        <v>23</v>
      </c>
      <c r="D22" s="9"/>
      <c r="E22" s="35"/>
      <c r="F22" s="9"/>
      <c r="G22" s="9"/>
    </row>
    <row r="23" spans="1:7" s="2" customFormat="1" ht="22.8">
      <c r="A23" s="23" t="s">
        <v>45</v>
      </c>
      <c r="B23" s="15" t="s">
        <v>46</v>
      </c>
      <c r="C23" s="14" t="s">
        <v>23</v>
      </c>
      <c r="D23" s="9"/>
      <c r="E23" s="35"/>
      <c r="F23" s="9"/>
      <c r="G23" s="9"/>
    </row>
    <row r="24" spans="1:7" s="2" customFormat="1">
      <c r="A24" s="23" t="s">
        <v>47</v>
      </c>
      <c r="B24" s="15" t="s">
        <v>48</v>
      </c>
      <c r="C24" s="14" t="s">
        <v>20</v>
      </c>
      <c r="D24" s="9"/>
      <c r="E24" s="35"/>
      <c r="F24" s="9"/>
      <c r="G24" s="9"/>
    </row>
    <row r="25" spans="1:7" s="2" customFormat="1">
      <c r="A25" s="23" t="s">
        <v>49</v>
      </c>
      <c r="B25" s="15" t="s">
        <v>50</v>
      </c>
      <c r="C25" s="14" t="s">
        <v>34</v>
      </c>
      <c r="D25" s="9"/>
      <c r="E25" s="35"/>
      <c r="F25" s="9"/>
      <c r="G25" s="9"/>
    </row>
    <row r="26" spans="1:7" ht="12.75" customHeight="1">
      <c r="A26" s="43" t="s">
        <v>51</v>
      </c>
      <c r="B26" s="44"/>
      <c r="C26" s="44"/>
      <c r="D26" s="7"/>
      <c r="E26" s="33"/>
      <c r="F26" s="7"/>
      <c r="G26" s="7"/>
    </row>
    <row r="27" spans="1:7" ht="24">
      <c r="A27" s="22" t="s">
        <v>52</v>
      </c>
      <c r="B27" s="13" t="s">
        <v>53</v>
      </c>
      <c r="C27" s="13"/>
      <c r="D27" s="7"/>
      <c r="E27" s="33"/>
      <c r="F27" s="7"/>
      <c r="G27" s="7"/>
    </row>
    <row r="28" spans="1:7" ht="12.75" customHeight="1">
      <c r="A28" s="22" t="s">
        <v>54</v>
      </c>
      <c r="B28" s="44" t="s">
        <v>55</v>
      </c>
      <c r="C28" s="44"/>
      <c r="D28" s="7"/>
      <c r="E28" s="33"/>
      <c r="F28" s="7"/>
      <c r="G28" s="7"/>
    </row>
    <row r="29" spans="1:7" ht="22.8">
      <c r="A29" s="23" t="s">
        <v>56</v>
      </c>
      <c r="B29" s="15" t="s">
        <v>57</v>
      </c>
      <c r="C29" s="14" t="s">
        <v>58</v>
      </c>
      <c r="D29" s="8">
        <v>942.20631011404794</v>
      </c>
      <c r="E29" s="34">
        <v>0.207169373376</v>
      </c>
      <c r="F29" s="38">
        <f>G29*C$4*12</f>
        <v>1046.04</v>
      </c>
      <c r="G29" s="38">
        <v>0.23</v>
      </c>
    </row>
    <row r="30" spans="1:7" s="2" customFormat="1" ht="22.8">
      <c r="A30" s="23" t="s">
        <v>59</v>
      </c>
      <c r="B30" s="15" t="s">
        <v>60</v>
      </c>
      <c r="C30" s="14" t="s">
        <v>61</v>
      </c>
      <c r="D30" s="8">
        <v>1177.75788764256</v>
      </c>
      <c r="E30" s="34">
        <v>0.25896171672000001</v>
      </c>
      <c r="F30" s="38">
        <f t="shared" ref="F30:F54" si="0">G30*C$4*12</f>
        <v>1273.44</v>
      </c>
      <c r="G30" s="38">
        <v>0.28000000000000003</v>
      </c>
    </row>
    <row r="31" spans="1:7" ht="12.75" customHeight="1">
      <c r="A31" s="22" t="s">
        <v>62</v>
      </c>
      <c r="B31" s="44" t="s">
        <v>63</v>
      </c>
      <c r="C31" s="44"/>
      <c r="D31" s="8"/>
      <c r="E31" s="34"/>
      <c r="F31" s="38"/>
      <c r="G31" s="38"/>
    </row>
    <row r="32" spans="1:7">
      <c r="A32" s="23" t="s">
        <v>64</v>
      </c>
      <c r="B32" s="15" t="s">
        <v>65</v>
      </c>
      <c r="C32" s="14" t="s">
        <v>34</v>
      </c>
      <c r="D32" s="8">
        <v>2501.3222017752691</v>
      </c>
      <c r="E32" s="34">
        <v>0.54998289396993605</v>
      </c>
      <c r="F32" s="38">
        <f t="shared" si="0"/>
        <v>2728.8</v>
      </c>
      <c r="G32" s="38">
        <v>0.6</v>
      </c>
    </row>
    <row r="33" spans="1:7">
      <c r="A33" s="23" t="s">
        <v>66</v>
      </c>
      <c r="B33" s="16" t="s">
        <v>67</v>
      </c>
      <c r="C33" s="14" t="s">
        <v>34</v>
      </c>
      <c r="D33" s="8">
        <v>244.03143431953845</v>
      </c>
      <c r="E33" s="34">
        <v>5.3656867704384006E-2</v>
      </c>
      <c r="F33" s="38">
        <f t="shared" si="0"/>
        <v>272.88</v>
      </c>
      <c r="G33" s="38">
        <v>0.06</v>
      </c>
    </row>
    <row r="34" spans="1:7">
      <c r="A34" s="23" t="s">
        <v>68</v>
      </c>
      <c r="B34" s="15" t="s">
        <v>69</v>
      </c>
      <c r="C34" s="14" t="s">
        <v>70</v>
      </c>
      <c r="D34" s="8">
        <v>2928.3772118344618</v>
      </c>
      <c r="E34" s="34">
        <v>0.64388241245260813</v>
      </c>
      <c r="F34" s="38">
        <f t="shared" si="0"/>
        <v>3183.6000000000004</v>
      </c>
      <c r="G34" s="38">
        <v>0.7</v>
      </c>
    </row>
    <row r="35" spans="1:7">
      <c r="A35" s="23" t="s">
        <v>71</v>
      </c>
      <c r="B35" s="12" t="s">
        <v>72</v>
      </c>
      <c r="C35" s="14" t="s">
        <v>73</v>
      </c>
      <c r="D35" s="8">
        <v>1830.2357573965387</v>
      </c>
      <c r="E35" s="34">
        <v>0.40242650778288008</v>
      </c>
      <c r="F35" s="38">
        <f t="shared" si="0"/>
        <v>2001.12</v>
      </c>
      <c r="G35" s="38">
        <v>0.44</v>
      </c>
    </row>
    <row r="36" spans="1:7" ht="22.8">
      <c r="A36" s="23" t="s">
        <v>74</v>
      </c>
      <c r="B36" s="12" t="s">
        <v>75</v>
      </c>
      <c r="C36" s="14" t="s">
        <v>34</v>
      </c>
      <c r="D36" s="8">
        <v>549.07072721896145</v>
      </c>
      <c r="E36" s="34">
        <v>0.120727952334864</v>
      </c>
      <c r="F36" s="38">
        <f t="shared" si="0"/>
        <v>591.24</v>
      </c>
      <c r="G36" s="38">
        <v>0.13</v>
      </c>
    </row>
    <row r="37" spans="1:7" s="2" customFormat="1">
      <c r="A37" s="24" t="s">
        <v>76</v>
      </c>
      <c r="B37" s="12" t="s">
        <v>77</v>
      </c>
      <c r="C37" s="14" t="s">
        <v>34</v>
      </c>
      <c r="D37" s="8">
        <v>732.09430295861546</v>
      </c>
      <c r="E37" s="34">
        <v>0.16097060311315203</v>
      </c>
      <c r="F37" s="38">
        <f t="shared" si="0"/>
        <v>818.64</v>
      </c>
      <c r="G37" s="38">
        <v>0.18</v>
      </c>
    </row>
    <row r="38" spans="1:7" s="2" customFormat="1" ht="22.8">
      <c r="A38" s="24" t="s">
        <v>78</v>
      </c>
      <c r="B38" s="12" t="s">
        <v>79</v>
      </c>
      <c r="C38" s="14" t="s">
        <v>23</v>
      </c>
      <c r="D38" s="8">
        <v>4758.6129692309996</v>
      </c>
      <c r="E38" s="34">
        <v>1.046308920235488</v>
      </c>
      <c r="F38" s="38">
        <f t="shared" si="0"/>
        <v>5184.7199999999993</v>
      </c>
      <c r="G38" s="38">
        <v>1.1399999999999999</v>
      </c>
    </row>
    <row r="39" spans="1:7" s="2" customFormat="1" ht="22.8">
      <c r="A39" s="24" t="s">
        <v>80</v>
      </c>
      <c r="B39" s="12" t="s">
        <v>81</v>
      </c>
      <c r="C39" s="14" t="s">
        <v>82</v>
      </c>
      <c r="D39" s="8">
        <v>5124.6601207103067</v>
      </c>
      <c r="E39" s="34">
        <v>1.1267942217920639</v>
      </c>
      <c r="F39" s="38">
        <f t="shared" si="0"/>
        <v>5594.04</v>
      </c>
      <c r="G39" s="38">
        <v>1.23</v>
      </c>
    </row>
    <row r="40" spans="1:7" s="2" customFormat="1" ht="22.8">
      <c r="A40" s="23" t="s">
        <v>83</v>
      </c>
      <c r="B40" s="12" t="s">
        <v>84</v>
      </c>
      <c r="C40" s="14" t="s">
        <v>85</v>
      </c>
      <c r="D40" s="8">
        <v>1037.1335958580385</v>
      </c>
      <c r="E40" s="34">
        <v>0.22804168774363204</v>
      </c>
      <c r="F40" s="38">
        <f t="shared" si="0"/>
        <v>1137</v>
      </c>
      <c r="G40" s="38">
        <v>0.25</v>
      </c>
    </row>
    <row r="41" spans="1:7" s="2" customFormat="1">
      <c r="A41" s="23" t="s">
        <v>86</v>
      </c>
      <c r="B41" s="12" t="s">
        <v>87</v>
      </c>
      <c r="C41" s="14" t="s">
        <v>85</v>
      </c>
      <c r="D41" s="8">
        <v>366.04715147930773</v>
      </c>
      <c r="E41" s="34">
        <v>8.0485301556576017E-2</v>
      </c>
      <c r="F41" s="38">
        <f t="shared" si="0"/>
        <v>409.32</v>
      </c>
      <c r="G41" s="38">
        <v>0.09</v>
      </c>
    </row>
    <row r="42" spans="1:7" s="2" customFormat="1">
      <c r="A42" s="23" t="s">
        <v>88</v>
      </c>
      <c r="B42" s="12" t="s">
        <v>89</v>
      </c>
      <c r="C42" s="14" t="s">
        <v>73</v>
      </c>
      <c r="D42" s="8">
        <v>488.0628686390769</v>
      </c>
      <c r="E42" s="34">
        <v>0.10731373540876801</v>
      </c>
      <c r="F42" s="38">
        <f t="shared" si="0"/>
        <v>545.76</v>
      </c>
      <c r="G42" s="38">
        <v>0.12</v>
      </c>
    </row>
    <row r="43" spans="1:7" s="3" customFormat="1" ht="12.75" customHeight="1">
      <c r="A43" s="22" t="s">
        <v>90</v>
      </c>
      <c r="B43" s="45" t="s">
        <v>91</v>
      </c>
      <c r="C43" s="45"/>
      <c r="D43" s="8"/>
      <c r="E43" s="34"/>
      <c r="F43" s="38"/>
      <c r="G43" s="38"/>
    </row>
    <row r="44" spans="1:7" s="2" customFormat="1" ht="45.6">
      <c r="A44" s="23" t="s">
        <v>92</v>
      </c>
      <c r="B44" s="12" t="s">
        <v>93</v>
      </c>
      <c r="C44" s="14" t="s">
        <v>94</v>
      </c>
      <c r="D44" s="8">
        <v>235.55157752851198</v>
      </c>
      <c r="E44" s="34">
        <v>5.1792343344E-2</v>
      </c>
      <c r="F44" s="38">
        <f t="shared" si="0"/>
        <v>272.88</v>
      </c>
      <c r="G44" s="38">
        <v>0.06</v>
      </c>
    </row>
    <row r="45" spans="1:7" s="2" customFormat="1">
      <c r="A45" s="23" t="s">
        <v>95</v>
      </c>
      <c r="B45" s="12" t="s">
        <v>96</v>
      </c>
      <c r="C45" s="14" t="s">
        <v>34</v>
      </c>
      <c r="D45" s="8">
        <v>647.76683820340804</v>
      </c>
      <c r="E45" s="34">
        <v>0.142428944196</v>
      </c>
      <c r="F45" s="38">
        <f t="shared" si="0"/>
        <v>727.68000000000006</v>
      </c>
      <c r="G45" s="38">
        <v>0.16</v>
      </c>
    </row>
    <row r="46" spans="1:7" ht="12.75" customHeight="1">
      <c r="A46" s="43" t="s">
        <v>97</v>
      </c>
      <c r="B46" s="44"/>
      <c r="C46" s="44"/>
      <c r="D46" s="8"/>
      <c r="E46" s="34"/>
      <c r="F46" s="38"/>
      <c r="G46" s="38"/>
    </row>
    <row r="47" spans="1:7">
      <c r="A47" s="25" t="s">
        <v>98</v>
      </c>
      <c r="B47" s="15" t="s">
        <v>99</v>
      </c>
      <c r="C47" s="17" t="s">
        <v>73</v>
      </c>
      <c r="D47" s="8">
        <v>7198.9273124263837</v>
      </c>
      <c r="E47" s="34">
        <v>1.5828775972793279</v>
      </c>
      <c r="F47" s="38">
        <f t="shared" si="0"/>
        <v>7822.5599999999995</v>
      </c>
      <c r="G47" s="38">
        <v>1.72</v>
      </c>
    </row>
    <row r="48" spans="1:7">
      <c r="A48" s="26" t="s">
        <v>100</v>
      </c>
      <c r="B48" s="12" t="s">
        <v>101</v>
      </c>
      <c r="C48" s="18" t="s">
        <v>73</v>
      </c>
      <c r="D48" s="8">
        <v>320.56715147930771</v>
      </c>
      <c r="E48" s="34">
        <v>7.0485301556576022E-2</v>
      </c>
      <c r="F48" s="38">
        <f t="shared" si="0"/>
        <v>363.84000000000003</v>
      </c>
      <c r="G48" s="38">
        <v>0.08</v>
      </c>
    </row>
    <row r="49" spans="1:7" ht="22.8">
      <c r="A49" s="26" t="s">
        <v>102</v>
      </c>
      <c r="B49" s="12" t="s">
        <v>103</v>
      </c>
      <c r="C49" s="18" t="s">
        <v>23</v>
      </c>
      <c r="D49" s="8">
        <v>549.07072721896145</v>
      </c>
      <c r="E49" s="34">
        <v>0.120727952334864</v>
      </c>
      <c r="F49" s="38">
        <f t="shared" si="0"/>
        <v>591.24</v>
      </c>
      <c r="G49" s="38">
        <v>0.13</v>
      </c>
    </row>
    <row r="50" spans="1:7">
      <c r="A50" s="26" t="s">
        <v>104</v>
      </c>
      <c r="B50" s="12" t="s">
        <v>105</v>
      </c>
      <c r="C50" s="18" t="s">
        <v>73</v>
      </c>
      <c r="D50" s="8">
        <v>1647.2121816568847</v>
      </c>
      <c r="E50" s="34">
        <v>0.36218385700459205</v>
      </c>
      <c r="F50" s="38">
        <f t="shared" si="0"/>
        <v>1819.1999999999998</v>
      </c>
      <c r="G50" s="38">
        <v>0.4</v>
      </c>
    </row>
    <row r="51" spans="1:7">
      <c r="A51" s="26" t="s">
        <v>106</v>
      </c>
      <c r="B51" s="12" t="s">
        <v>107</v>
      </c>
      <c r="C51" s="18" t="s">
        <v>73</v>
      </c>
      <c r="D51" s="8">
        <v>8541.1002011838464</v>
      </c>
      <c r="E51" s="34">
        <v>1.8779903696534401</v>
      </c>
      <c r="F51" s="38">
        <f t="shared" si="0"/>
        <v>9277.92</v>
      </c>
      <c r="G51" s="38">
        <v>2.04</v>
      </c>
    </row>
    <row r="52" spans="1:7">
      <c r="A52" s="26" t="s">
        <v>108</v>
      </c>
      <c r="B52" s="12" t="s">
        <v>109</v>
      </c>
      <c r="C52" s="18" t="s">
        <v>73</v>
      </c>
      <c r="D52" s="8">
        <v>976.12573727815379</v>
      </c>
      <c r="E52" s="34">
        <v>0.21462747081753603</v>
      </c>
      <c r="F52" s="38">
        <f t="shared" si="0"/>
        <v>1046.04</v>
      </c>
      <c r="G52" s="38">
        <v>0.23</v>
      </c>
    </row>
    <row r="53" spans="1:7" ht="15" thickBot="1">
      <c r="A53" s="27" t="s">
        <v>110</v>
      </c>
      <c r="B53" s="28" t="s">
        <v>111</v>
      </c>
      <c r="C53" s="29" t="s">
        <v>73</v>
      </c>
      <c r="D53" s="30">
        <v>6466.8330094677685</v>
      </c>
      <c r="E53" s="36">
        <v>1.4219069941661759</v>
      </c>
      <c r="F53" s="38">
        <f t="shared" si="0"/>
        <v>7049.4000000000005</v>
      </c>
      <c r="G53" s="38">
        <v>1.55</v>
      </c>
    </row>
    <row r="54" spans="1:7" s="3" customFormat="1" ht="15" thickBot="1">
      <c r="A54" s="41" t="s">
        <v>112</v>
      </c>
      <c r="B54" s="42"/>
      <c r="C54" s="42"/>
      <c r="D54" s="31">
        <f>SUM(D6:D53)</f>
        <v>75350.104486903656</v>
      </c>
      <c r="E54" s="37">
        <f>SUM(E6:E53)</f>
        <v>16.567745049890863</v>
      </c>
      <c r="F54" s="38">
        <f t="shared" si="0"/>
        <v>82227.839999999997</v>
      </c>
      <c r="G54" s="38">
        <v>18.079999999999998</v>
      </c>
    </row>
    <row r="55" spans="1:7" hidden="1"/>
    <row r="56" spans="1:7">
      <c r="E56" s="4">
        <f>D54/12/C4</f>
        <v>16.567745049890867</v>
      </c>
    </row>
    <row r="57" spans="1:7">
      <c r="G57" s="39"/>
    </row>
  </sheetData>
  <mergeCells count="11">
    <mergeCell ref="A1:E1"/>
    <mergeCell ref="A54:C54"/>
    <mergeCell ref="A5:C5"/>
    <mergeCell ref="B7:C7"/>
    <mergeCell ref="B10:C10"/>
    <mergeCell ref="B16:C16"/>
    <mergeCell ref="A26:C26"/>
    <mergeCell ref="B28:C28"/>
    <mergeCell ref="B31:C31"/>
    <mergeCell ref="B43:C43"/>
    <mergeCell ref="A46:C46"/>
  </mergeCells>
  <pageMargins left="0.7" right="0.31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Sapognikova</dc:creator>
  <cp:lastModifiedBy>GlBuh</cp:lastModifiedBy>
  <cp:lastPrinted>2023-08-31T08:21:55Z</cp:lastPrinted>
  <dcterms:created xsi:type="dcterms:W3CDTF">2021-11-23T07:15:21Z</dcterms:created>
  <dcterms:modified xsi:type="dcterms:W3CDTF">2025-08-22T11:42:18Z</dcterms:modified>
</cp:coreProperties>
</file>