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Гайдара д 18." sheetId="18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18" l="1"/>
  <c r="C31" i="18"/>
  <c r="C25" i="18"/>
  <c r="C17" i="18"/>
  <c r="C13" i="18"/>
  <c r="B13" i="18"/>
  <c r="C48" i="18" l="1"/>
  <c r="C50" i="18" s="1"/>
  <c r="C14" i="18"/>
  <c r="C51" i="18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<sst xmlns="http://schemas.openxmlformats.org/spreadsheetml/2006/main" count="50" uniqueCount="45">
  <si>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</si>
  <si>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</si>
  <si>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</si>
  <si>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</si>
  <si>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</si>
  <si>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</si>
  <si>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</si>
  <si>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</si>
  <si>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</si>
  <si>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</si>
  <si>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</si>
  <si>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</si>
  <si>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</si>
  <si>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</si>
  <si>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</si>
  <si>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</si>
  <si>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</si>
  <si>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</si>
  <si>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</si>
  <si>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</si>
  <si>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</si>
  <si>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</si>
  <si>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</si>
  <si>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</si>
  <si>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</si>
  <si>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</si>
  <si>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</si>
  <si>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</si>
  <si>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</si>
  <si>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</si>
  <si>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</si>
  <si>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</si>
  <si>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</si>
  <si>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</si>
  <si>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</si>
  <si>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</si>
  <si>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</si>
  <si>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</si>
  <si>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</si>
  <si>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</si>
  <si>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</si>
  <si>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Гайдара 18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</si>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</sst>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workbookViewId="0">
      <selection activeCell="G20" sqref="G20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43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368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86688.56</v>
      </c>
      <c r="C9" s="19">
        <v>87679.88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/>
      <c r="C11" s="19"/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86688.56</v>
      </c>
      <c r="C13" s="22">
        <f>SUM(C9:C12)</f>
        <v>87679.88</v>
      </c>
      <c r="D13" s="10"/>
    </row>
    <row r="14" spans="1:5" ht="16.05" customHeight="1" x14ac:dyDescent="0.3">
      <c r="A14" s="20" t="s">
        <v>14</v>
      </c>
      <c r="B14" s="20"/>
      <c r="C14" s="19">
        <f>B13-C13</f>
        <v>-991.32000000000698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45521.82</v>
      </c>
      <c r="D16" s="8"/>
    </row>
    <row r="17" spans="1:5" ht="31.2" x14ac:dyDescent="0.3">
      <c r="A17" s="25" t="s">
        <v>18</v>
      </c>
      <c r="B17" s="25"/>
      <c r="C17" s="22">
        <f>SUM(C18:C24)</f>
        <v>13595.3</v>
      </c>
      <c r="D17" s="10"/>
    </row>
    <row r="18" spans="1:5" x14ac:dyDescent="0.3">
      <c r="A18" s="15" t="s">
        <v>19</v>
      </c>
      <c r="B18" s="15"/>
      <c r="C18" s="18">
        <v>7053.32</v>
      </c>
      <c r="D18" s="11"/>
    </row>
    <row r="19" spans="1:5" x14ac:dyDescent="0.3">
      <c r="A19" s="15" t="s">
        <v>10</v>
      </c>
      <c r="B19" s="15"/>
      <c r="C19" s="18">
        <v>1981.98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4560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SUM(C26:C30)</f>
        <v>32122.18</v>
      </c>
      <c r="D25" s="10"/>
    </row>
    <row r="26" spans="1:5" x14ac:dyDescent="0.3">
      <c r="A26" s="15" t="s">
        <v>19</v>
      </c>
      <c r="B26" s="15"/>
      <c r="C26" s="19">
        <v>11916.49</v>
      </c>
      <c r="D26" s="11"/>
    </row>
    <row r="27" spans="1:5" x14ac:dyDescent="0.3">
      <c r="A27" s="15" t="s">
        <v>10</v>
      </c>
      <c r="B27" s="15"/>
      <c r="C27" s="19">
        <v>3360.45</v>
      </c>
      <c r="D27" s="11"/>
    </row>
    <row r="28" spans="1:5" x14ac:dyDescent="0.3">
      <c r="A28" s="15" t="s">
        <v>2</v>
      </c>
      <c r="B28" s="15"/>
      <c r="C28" s="40">
        <v>16101</v>
      </c>
      <c r="D28" s="11"/>
      <c r="E28" s="41"/>
    </row>
    <row r="29" spans="1:5" x14ac:dyDescent="0.3">
      <c r="A29" s="15" t="s">
        <v>28</v>
      </c>
      <c r="B29" s="15"/>
      <c r="C29" s="19">
        <v>744.24</v>
      </c>
      <c r="D29" s="11"/>
    </row>
    <row r="30" spans="1:5" x14ac:dyDescent="0.3">
      <c r="A30" s="15" t="s">
        <v>21</v>
      </c>
      <c r="B30" s="15"/>
      <c r="C30" s="19"/>
      <c r="D30" s="11"/>
    </row>
    <row r="31" spans="1:5" ht="15.6" x14ac:dyDescent="0.3">
      <c r="A31" s="25" t="s">
        <v>22</v>
      </c>
      <c r="B31" s="25"/>
      <c r="C31" s="22">
        <f>SUM(C32:C37)</f>
        <v>0</v>
      </c>
      <c r="D31" s="10"/>
    </row>
    <row r="32" spans="1:5" x14ac:dyDescent="0.3">
      <c r="A32" s="15" t="s">
        <v>19</v>
      </c>
      <c r="B32" s="15"/>
      <c r="C32" s="19"/>
      <c r="D32" s="11"/>
    </row>
    <row r="33" spans="1:5" x14ac:dyDescent="0.3">
      <c r="A33" s="15" t="s">
        <v>10</v>
      </c>
      <c r="B33" s="15"/>
      <c r="C33" s="19"/>
      <c r="D33" s="11"/>
    </row>
    <row r="34" spans="1:5" x14ac:dyDescent="0.3">
      <c r="A34" s="15" t="s">
        <v>23</v>
      </c>
      <c r="B34" s="15"/>
      <c r="C34" s="19"/>
      <c r="D34" s="11"/>
    </row>
    <row r="35" spans="1:5" x14ac:dyDescent="0.3">
      <c r="A35" s="15" t="s">
        <v>30</v>
      </c>
      <c r="B35" s="15"/>
      <c r="C35" s="19"/>
      <c r="D35" s="11"/>
    </row>
    <row r="36" spans="1:5" x14ac:dyDescent="0.3">
      <c r="A36" s="15" t="s">
        <v>24</v>
      </c>
      <c r="B36" s="15"/>
      <c r="C36" s="19"/>
      <c r="D36" s="11"/>
    </row>
    <row r="37" spans="1:5" x14ac:dyDescent="0.3">
      <c r="A37" s="15" t="s">
        <v>31</v>
      </c>
      <c r="B37" s="15"/>
      <c r="C37" s="19"/>
      <c r="D37" s="11"/>
    </row>
    <row r="38" spans="1:5" ht="21.45" customHeight="1" x14ac:dyDescent="0.3">
      <c r="A38" s="25" t="s">
        <v>25</v>
      </c>
      <c r="B38" s="25"/>
      <c r="C38" s="22">
        <f>SUM(C39:C43)</f>
        <v>2893.73</v>
      </c>
      <c r="D38" s="10"/>
    </row>
    <row r="39" spans="1:5" x14ac:dyDescent="0.3">
      <c r="A39" s="15" t="s">
        <v>32</v>
      </c>
      <c r="B39" s="15"/>
      <c r="C39" s="19">
        <v>252.39</v>
      </c>
      <c r="D39" s="11"/>
    </row>
    <row r="40" spans="1:5" x14ac:dyDescent="0.3">
      <c r="A40" s="20" t="s">
        <v>3</v>
      </c>
      <c r="B40" s="20"/>
      <c r="C40" s="19"/>
      <c r="D40" s="11"/>
    </row>
    <row r="41" spans="1:5" x14ac:dyDescent="0.3">
      <c r="A41" s="20" t="s">
        <v>29</v>
      </c>
      <c r="B41" s="20"/>
      <c r="C41" s="19">
        <v>1287.1500000000001</v>
      </c>
      <c r="D41" s="11"/>
    </row>
    <row r="42" spans="1:5" ht="28.2" x14ac:dyDescent="0.3">
      <c r="A42" s="20" t="s">
        <v>4</v>
      </c>
      <c r="B42" s="20"/>
      <c r="C42" s="19"/>
      <c r="D42" s="11"/>
    </row>
    <row r="43" spans="1:5" x14ac:dyDescent="0.3">
      <c r="A43" s="20" t="s">
        <v>5</v>
      </c>
      <c r="B43" s="20"/>
      <c r="C43" s="19">
        <v>1354.19</v>
      </c>
      <c r="D43" s="11"/>
    </row>
    <row r="44" spans="1:5" ht="20.7" customHeight="1" x14ac:dyDescent="0.3">
      <c r="A44" s="21" t="s">
        <v>44</v>
      </c>
      <c r="B44" s="21"/>
      <c r="C44" s="22">
        <v>15239.18</v>
      </c>
      <c r="D44" s="10"/>
      <c r="E44" s="7"/>
    </row>
    <row r="45" spans="1:5" ht="28.2" x14ac:dyDescent="0.3">
      <c r="A45" s="21" t="s">
        <v>13</v>
      </c>
      <c r="B45" s="21"/>
      <c r="C45" s="22">
        <v>4975.66</v>
      </c>
      <c r="D45" s="10"/>
      <c r="E45" s="7"/>
    </row>
    <row r="46" spans="1:5" x14ac:dyDescent="0.3">
      <c r="A46" s="15"/>
      <c r="B46" s="15"/>
      <c r="C46" s="17"/>
      <c r="D46" s="9"/>
    </row>
    <row r="47" spans="1:5" x14ac:dyDescent="0.3">
      <c r="A47" s="15"/>
      <c r="B47" s="15"/>
      <c r="C47" s="17"/>
      <c r="D47" s="9"/>
    </row>
    <row r="48" spans="1:5" x14ac:dyDescent="0.3">
      <c r="A48" s="21" t="s">
        <v>6</v>
      </c>
      <c r="B48" s="21"/>
      <c r="C48" s="22">
        <f>C17+C25+C31+C38+C44+C45</f>
        <v>68826.05</v>
      </c>
      <c r="D48" s="10"/>
    </row>
    <row r="49" spans="1:4" x14ac:dyDescent="0.3">
      <c r="A49" s="26"/>
      <c r="B49" s="26"/>
      <c r="C49" s="23"/>
      <c r="D49" s="12"/>
    </row>
    <row r="50" spans="1:4" ht="15" thickBot="1" x14ac:dyDescent="0.35">
      <c r="A50" s="26" t="s">
        <v>8</v>
      </c>
      <c r="B50" s="26"/>
      <c r="C50" s="23">
        <f>C13-C48</f>
        <v>18853.830000000002</v>
      </c>
      <c r="D50" s="14"/>
    </row>
    <row r="51" spans="1:4" ht="15.6" x14ac:dyDescent="0.3">
      <c r="A51" s="24" t="s">
        <v>40</v>
      </c>
      <c r="B51" s="36"/>
      <c r="C51" s="23">
        <f>C13+C16-C48</f>
        <v>64375.650000000009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4"/>
      <c r="D53" s="4"/>
    </row>
    <row r="55" spans="1:4" x14ac:dyDescent="0.3">
      <c r="A55" s="5"/>
      <c r="B55" s="5"/>
      <c r="C55" s="6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C60" s="6"/>
    </row>
    <row r="61" spans="1:4" ht="13.95" customHeight="1" x14ac:dyDescent="0.3"/>
    <row r="63" spans="1:4" x14ac:dyDescent="0.3">
      <c r="A63" s="5"/>
      <c r="B63" s="5"/>
      <c r="C63" s="6"/>
    </row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C68" s="6"/>
    </row>
  </sheetData>
  <mergeCells count="4">
    <mergeCell ref="A2:C2"/>
    <mergeCell ref="A3:C3"/>
    <mergeCell ref="A4:C4"/>
    <mergeCell ref="C5:D5"/>
  </mergeCells>
  <pageMargins left="0.70866141732283472" right="0.27559055118110237" top="0.19685039370078741" bottom="0.2362204724409449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ул.Гайдара д 18.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2026-02-25T08:52:31Z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