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 Калинина. д 8." sheetId="44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4" l="1"/>
  <c r="C31" i="44"/>
  <c r="C25" i="44"/>
  <c r="C17" i="44"/>
  <c r="C13" i="44"/>
  <c r="B13" i="44"/>
  <c r="C48" i="44" l="1"/>
  <c r="C50" i="44" s="1"/>
  <c r="C14" i="44"/>
  <c r="C51" i="44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<sst xmlns="http://schemas.openxmlformats.org/spreadsheetml/2006/main" count="50" uniqueCount="45">
  <si>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</si>
  <si>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</si>
  <si>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</si>
  <si>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</si>
  <si>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</si>
  <si>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</si>
  <si>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</si>
  <si>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</si>
  <si>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</si>
  <si>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</si>
  <si>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</si>
  <si>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</si>
  <si>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</si>
  <si>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</si>
  <si>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</si>
  <si>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</si>
  <si>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</si>
  <si>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</si>
  <si>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</si>
  <si>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</si>
  <si>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</si>
  <si>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</si>
  <si>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</si>
  <si>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</si>
  <si>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</si>
  <si>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</si>
  <si>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</si>
  <si>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</si>
  <si>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</si>
  <si>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</si>
  <si>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</si>
  <si>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</si>
  <si>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</si>
  <si>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</si>
  <si>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</si>
  <si>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</si>
  <si>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</si>
  <si>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</si>
  <si>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</si>
  <si>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</si>
  <si>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</si>
  <si>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8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</si>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</sst>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25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1169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234681.36</v>
      </c>
      <c r="C9" s="20">
        <v>231873.7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7331.73</v>
      </c>
      <c r="C11" s="20">
        <v>9306.3799999999992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242013.09</v>
      </c>
      <c r="C13" s="23">
        <f>SUM(C9:C12)</f>
        <v>241180.08000000002</v>
      </c>
      <c r="D13" s="11"/>
    </row>
    <row r="14" spans="1:5" ht="16.05" customHeight="1" x14ac:dyDescent="0.3">
      <c r="A14" s="21" t="s">
        <v>14</v>
      </c>
      <c r="B14" s="21"/>
      <c r="C14" s="20">
        <f>B13-C13</f>
        <v>833.00999999998021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-50842.42</v>
      </c>
      <c r="D16" s="9"/>
    </row>
    <row r="17" spans="1:5" ht="31.2" x14ac:dyDescent="0.3">
      <c r="A17" s="26" t="s">
        <v>18</v>
      </c>
      <c r="B17" s="26"/>
      <c r="C17" s="23">
        <f>SUM(C18:C24)</f>
        <v>52394.119999999995</v>
      </c>
      <c r="D17" s="11"/>
    </row>
    <row r="18" spans="1:5" x14ac:dyDescent="0.3">
      <c r="A18" s="16" t="s">
        <v>19</v>
      </c>
      <c r="B18" s="16"/>
      <c r="C18" s="19">
        <v>22405.78</v>
      </c>
      <c r="D18" s="12"/>
    </row>
    <row r="19" spans="1:5" x14ac:dyDescent="0.3">
      <c r="A19" s="16" t="s">
        <v>10</v>
      </c>
      <c r="B19" s="16"/>
      <c r="C19" s="19">
        <v>6296.03</v>
      </c>
      <c r="D19" s="12"/>
    </row>
    <row r="20" spans="1:5" x14ac:dyDescent="0.3">
      <c r="A20" s="16" t="s">
        <v>2</v>
      </c>
      <c r="B20" s="16"/>
      <c r="C20" s="20">
        <v>6902.31</v>
      </c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>
        <v>1400</v>
      </c>
      <c r="D24" s="12"/>
    </row>
    <row r="25" spans="1:5" ht="46.8" x14ac:dyDescent="0.3">
      <c r="A25" s="26" t="s">
        <v>20</v>
      </c>
      <c r="B25" s="26"/>
      <c r="C25" s="23">
        <f>SUM(C26:C30)</f>
        <v>62756.21</v>
      </c>
      <c r="D25" s="11"/>
    </row>
    <row r="26" spans="1:5" x14ac:dyDescent="0.3">
      <c r="A26" s="16" t="s">
        <v>19</v>
      </c>
      <c r="B26" s="16"/>
      <c r="C26" s="20">
        <v>37854.269999999997</v>
      </c>
      <c r="D26" s="12"/>
    </row>
    <row r="27" spans="1:5" x14ac:dyDescent="0.3">
      <c r="A27" s="16" t="s">
        <v>10</v>
      </c>
      <c r="B27" s="16"/>
      <c r="C27" s="20">
        <v>10674.91</v>
      </c>
      <c r="D27" s="12"/>
    </row>
    <row r="28" spans="1:5" x14ac:dyDescent="0.3">
      <c r="A28" s="16" t="s">
        <v>2</v>
      </c>
      <c r="B28" s="16"/>
      <c r="C28" s="20">
        <v>293.41000000000003</v>
      </c>
      <c r="D28" s="12"/>
      <c r="E28" s="4"/>
    </row>
    <row r="29" spans="1:5" x14ac:dyDescent="0.3">
      <c r="A29" s="16" t="s">
        <v>28</v>
      </c>
      <c r="B29" s="16"/>
      <c r="C29" s="20">
        <v>1718.93</v>
      </c>
      <c r="D29" s="12"/>
    </row>
    <row r="30" spans="1:5" x14ac:dyDescent="0.3">
      <c r="A30" s="16" t="s">
        <v>21</v>
      </c>
      <c r="B30" s="16"/>
      <c r="C30" s="20">
        <v>12214.69</v>
      </c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>
        <v>0</v>
      </c>
      <c r="D32" s="12"/>
    </row>
    <row r="33" spans="1:5" x14ac:dyDescent="0.3">
      <c r="A33" s="16" t="s">
        <v>10</v>
      </c>
      <c r="B33" s="16"/>
      <c r="C33" s="20">
        <v>0</v>
      </c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18456.939999999999</v>
      </c>
      <c r="D38" s="11"/>
    </row>
    <row r="39" spans="1:5" x14ac:dyDescent="0.3">
      <c r="A39" s="16" t="s">
        <v>32</v>
      </c>
      <c r="B39" s="16"/>
      <c r="C39" s="20">
        <v>801.73</v>
      </c>
      <c r="D39" s="12"/>
    </row>
    <row r="40" spans="1:5" x14ac:dyDescent="0.3">
      <c r="A40" s="21" t="s">
        <v>3</v>
      </c>
      <c r="B40" s="21"/>
      <c r="C40" s="20">
        <v>9264.66</v>
      </c>
      <c r="D40" s="12"/>
    </row>
    <row r="41" spans="1:5" x14ac:dyDescent="0.3">
      <c r="A41" s="21" t="s">
        <v>29</v>
      </c>
      <c r="B41" s="21"/>
      <c r="C41" s="20">
        <v>4088.8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4301.75</v>
      </c>
      <c r="D43" s="12"/>
    </row>
    <row r="44" spans="1:5" ht="20.7" customHeight="1" x14ac:dyDescent="0.3">
      <c r="A44" s="22" t="s">
        <v>44</v>
      </c>
      <c r="B44" s="22"/>
      <c r="C44" s="23">
        <v>48409.25</v>
      </c>
      <c r="D44" s="11"/>
      <c r="E44" s="8"/>
    </row>
    <row r="45" spans="1:5" ht="28.2" x14ac:dyDescent="0.3">
      <c r="A45" s="22" t="s">
        <v>13</v>
      </c>
      <c r="B45" s="22"/>
      <c r="C45" s="23">
        <v>13867.91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195884.43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45295.650000000023</v>
      </c>
      <c r="D50" s="15"/>
    </row>
    <row r="51" spans="1:4" ht="15.6" x14ac:dyDescent="0.3">
      <c r="A51" s="25" t="s">
        <v>40</v>
      </c>
      <c r="B51" s="36"/>
      <c r="C51" s="24">
        <f>C13+C16-C48</f>
        <v>-5546.7699999999604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Калинина. д 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2026-02-24T07:53:44Z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