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Desktop\МММ\Подомовые отчеты\2025 год\Отчеты Строитель 2025 г\Отчеты Строитель черновик\"/>
    </mc:Choice>
  </mc:AlternateContent>
  <bookViews>
    <workbookView xWindow="0" yWindow="0" windowWidth="23040" windowHeight="9192" tabRatio="853"/>
  </bookViews>
  <sheets>
    <sheet name="Конева 10" sheetId="13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58" i="13" l="1"/>
  <c r="C56" i="13"/>
  <c r="C54" i="13"/>
  <c r="C42" i="13"/>
  <c r="C25" i="13"/>
  <c r="C33" i="13"/>
  <c r="C21" i="13"/>
  <c r="B21" i="13"/>
  <c r="C64" i="13" l="1"/>
  <c r="C66" i="13" s="1"/>
  <c r="C65" i="13" l="1"/>
</calcChain>
</file>

<file path=xl/sharedStrings.xml><?xml version="1.0" encoding="utf-8"?>
<sst xmlns="http://schemas.openxmlformats.org/spreadsheetml/2006/main" count="65" uniqueCount="61">
  <si>
    <t>Техническое обслуживание и снятие показаний ОДПУ</t>
  </si>
  <si>
    <t>Дезинсекция, дератизация МОП</t>
  </si>
  <si>
    <t>г. Строитель, ул. Конева, д. 10</t>
  </si>
  <si>
    <t>Поверка ПУ ТЭ</t>
  </si>
  <si>
    <t>Очистка техэтажей от мусора</t>
  </si>
  <si>
    <t>Приложение № 3</t>
  </si>
  <si>
    <t>к Договору управления</t>
  </si>
  <si>
    <t>многоквартирным домом</t>
  </si>
  <si>
    <t xml:space="preserve">Годовой отчет о расходовании средств по МКД </t>
  </si>
  <si>
    <t>доходы</t>
  </si>
  <si>
    <t>начислено, руб.</t>
  </si>
  <si>
    <t>оплачено, руб.</t>
  </si>
  <si>
    <t>Общая площадь МКД кв.м.</t>
  </si>
  <si>
    <t>1.Содержание жилья (платежи населения)</t>
  </si>
  <si>
    <t>2.Доходы от нежилых помещений (при наличии)</t>
  </si>
  <si>
    <t>З. Прочие доходы:</t>
  </si>
  <si>
    <t>доходы, полученные от использования общего имущества, в том числе:</t>
  </si>
  <si>
    <t>размещение рекламы</t>
  </si>
  <si>
    <t>доходы от интернет провайдеров</t>
  </si>
  <si>
    <t>4.Прочие доходы:</t>
  </si>
  <si>
    <t>Электроэнергия ОДН</t>
  </si>
  <si>
    <t>Холодная вода ОДН</t>
  </si>
  <si>
    <t>Итого содержание жилья и прочие доходы</t>
  </si>
  <si>
    <t>РАСХОДЫ</t>
  </si>
  <si>
    <t>Статья</t>
  </si>
  <si>
    <t>Остаток денежных средств на начало отчетного периода</t>
  </si>
  <si>
    <t>1 Ремонт конструктивных элементов зданий</t>
  </si>
  <si>
    <t>Заработная плата за текущий ремонт (плановый осмотр кровли, оконных и дверных заполнений, фасада, закрытие теплового контура, ремонт козырька, очистка тех.помещений от мусора и прочие)</t>
  </si>
  <si>
    <t>Страховые взносы (пенсионный фонд, медстрахование, ФСС)</t>
  </si>
  <si>
    <t>Техническое обслуживание дымоходов и вентканалов</t>
  </si>
  <si>
    <t>2 Ремонт и обслуживание внутридомового инженерного оборудования</t>
  </si>
  <si>
    <t>Заработная плата за текущий ремонт (плановый осмотр общедомовой системы холодного, горячего водоснабжения, водоотведения, системы отопления, системы электроснабжения, подготовка системы отопления к отопительному периоду, замена эл.ламп, ППР электрощитов, ревизия вентилей, сварочные работы с заменой участков трубы, ремонт и прочистка канализации, замена задвижки, смена вентиля, подготовка к ОЗП и прочие)</t>
  </si>
  <si>
    <t>3 Благоустройство и обеспечение санитарного состояния жилого фонда</t>
  </si>
  <si>
    <t>Заработная плата за благоустройство (уборка лестничных клеток, дворовой территории, покос травы, ремонт и покраска дворового оборудования, побелка бордюров и прочие)</t>
  </si>
  <si>
    <t xml:space="preserve">Материальные затраты </t>
  </si>
  <si>
    <t>Дератизация, дезинсекция МОП</t>
  </si>
  <si>
    <t>Содержание и обслуживание жилищного фонда, услуги сторонних организаций (уборка снега)</t>
  </si>
  <si>
    <t>Услуги по транспортированию и размещению отходов, не относящихся к ТКО</t>
  </si>
  <si>
    <t>4 Внеэксплуатационные расходы</t>
  </si>
  <si>
    <t>(налог по упрощенной системе налогообложения, услуги банка, прочие налоги, госпошлины)</t>
  </si>
  <si>
    <t>5 Общеэксплуатационные расходы</t>
  </si>
  <si>
    <t>(ФОТ АУП и страховые взносы, прием и регистрация заявок от населения,  делопроизводство, организация работ с населением, подрядными организациями, с ресурсоснабжающими организациями, прием населения и юридических лиц, переписка, ведение бухгалтерского и технического учета, отчетности, организация работ с органами надзора и контролирующими организациями, организация расчетов за жилищные услуги, ведение паспортного учета, содержание и обслуживание средств связи, сайтов, программное обеспечение, услуги СБИС (бухучет), обслуживание ККТ, хранение и обновление технической документации, подготовка документации для судебных инстанций и участие в судебных заседаниях, технические осмотры, обследования, планирование, расчет стоимости работ, их приемка, учет и ведение журналов, подготовка паспортов готовности и актов осмотра, съем показаний индивидуальных и общедомовых приборов учета и прочие услуги (в т.ч. коммунальные платежи, бухгалтерские программы, аренда помещения, бланки, канцелярские расходы, услуги почты, благоустройство территории офиса, обучение сотрудников, командировочные расходы, участие в конкурсах, обучающих семинарах)</t>
  </si>
  <si>
    <t>6 Прочие затраты</t>
  </si>
  <si>
    <t>Приобретение инвентаря, оборудования, спецодежды, средств индивидуальной защиты</t>
  </si>
  <si>
    <t>Итого</t>
  </si>
  <si>
    <t>Финансовый результат</t>
  </si>
  <si>
    <t>Остаток денежных средств на конец отчетного периода</t>
  </si>
  <si>
    <t>Тех.обслуж. внутридомового газового оборудования (1 раз в год)</t>
  </si>
  <si>
    <t>Транспортировка КГМ на утилизацию</t>
  </si>
  <si>
    <t>Прочие расходы (заработная плата водителей, налоги на ФОТ, ГСМ и запчасти для транспорта- снабжения, амортизация ОС, доставки материалов на участок)</t>
  </si>
  <si>
    <t>Аагентское и комиссионное вознаграждение за изготовление ЕПД, прием и перечисление платежей, ведение лицевых счетов собственников помещений РРКЦ, страхование гражданской ответственности</t>
  </si>
  <si>
    <t>Расходы на профосмотры, утилизацию люминесцентных ламп и прочие, связанные с производственной необходимостью</t>
  </si>
  <si>
    <t>Содержание и обслуживание автотранспорта</t>
  </si>
  <si>
    <t>Электроэнергия  на ОДН</t>
  </si>
  <si>
    <t>Оплата ресурсоснабжающим организациям коммунальных ресурсов, используемых при обслуживании общего имущества ОДН (электроэнергия, холодная вода)</t>
  </si>
  <si>
    <t>Герметизация межпанельных швов</t>
  </si>
  <si>
    <t>Техническое обслуживание внутридомового газового оборудования</t>
  </si>
  <si>
    <t xml:space="preserve"> 2025 г.</t>
  </si>
  <si>
    <t xml:space="preserve">Ремонт входной площадки </t>
  </si>
  <si>
    <t>Проведение электрических испытаний</t>
  </si>
  <si>
    <t>от «01» ноября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</si>
</sst>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_ ;[Red]\-#,##0.00\ "/>
  </numFmts>
  <fonts count="9" x14ac:knownFonts="1"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rgb="FF15187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" fillId="0" borderId="0">
      <alignment horizontal="left"/>
    </xf>
    <xf numFmtId="43" fontId="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64" fontId="7" fillId="0" borderId="6" xfId="2" applyNumberFormat="1" applyFont="1" applyBorder="1" applyAlignment="1">
      <alignment vertical="top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vertical="top" wrapText="1"/>
    </xf>
    <xf numFmtId="164" fontId="7" fillId="0" borderId="7" xfId="2" applyNumberFormat="1" applyFont="1" applyBorder="1" applyAlignment="1">
      <alignment vertical="top" wrapText="1"/>
    </xf>
    <xf numFmtId="0" fontId="3" fillId="0" borderId="8" xfId="0" applyFont="1" applyBorder="1" applyAlignment="1">
      <alignment vertical="center" wrapText="1"/>
    </xf>
    <xf numFmtId="164" fontId="7" fillId="0" borderId="9" xfId="2" applyNumberFormat="1" applyFont="1" applyBorder="1" applyAlignment="1">
      <alignment vertical="top" wrapText="1"/>
    </xf>
    <xf numFmtId="0" fontId="0" fillId="0" borderId="0" xfId="0" applyBorder="1"/>
    <xf numFmtId="164" fontId="0" fillId="0" borderId="0" xfId="0" applyNumberFormat="1" applyBorder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164" fontId="7" fillId="0" borderId="0" xfId="2" applyNumberFormat="1" applyFont="1" applyBorder="1" applyAlignment="1">
      <alignment vertical="center" wrapText="1"/>
    </xf>
    <xf numFmtId="164" fontId="7" fillId="0" borderId="0" xfId="2" applyNumberFormat="1" applyFont="1" applyBorder="1" applyAlignment="1">
      <alignment vertical="center" wrapText="1"/>
    </xf>
    <xf numFmtId="164" fontId="7" fillId="0" borderId="12" xfId="2" applyNumberFormat="1" applyFont="1" applyBorder="1" applyAlignment="1">
      <alignment vertical="top" wrapText="1"/>
    </xf>
    <xf numFmtId="164" fontId="7" fillId="0" borderId="11" xfId="2" applyNumberFormat="1" applyFont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7" fillId="0" borderId="3" xfId="2" applyNumberFormat="1" applyFont="1" applyBorder="1" applyAlignment="1">
      <alignment vertical="center" wrapText="1"/>
    </xf>
    <xf numFmtId="164" fontId="7" fillId="0" borderId="2" xfId="2" applyNumberFormat="1" applyFont="1" applyBorder="1" applyAlignment="1">
      <alignment vertical="center" wrapText="1"/>
    </xf>
    <xf numFmtId="164" fontId="7" fillId="0" borderId="10" xfId="2" applyNumberFormat="1" applyFont="1" applyBorder="1" applyAlignment="1">
      <alignment horizontal="right" vertical="center" wrapText="1"/>
    </xf>
    <xf numFmtId="164" fontId="7" fillId="0" borderId="2" xfId="2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164" fontId="7" fillId="0" borderId="0" xfId="2" applyNumberFormat="1" applyFont="1" applyBorder="1" applyAlignment="1">
      <alignment horizontal="right" vertical="center" wrapText="1"/>
    </xf>
    <xf numFmtId="164" fontId="7" fillId="0" borderId="0" xfId="2" applyNumberFormat="1" applyFont="1" applyBorder="1" applyAlignment="1">
      <alignment vertical="center" wrapText="1"/>
    </xf>
    <xf numFmtId="164" fontId="7" fillId="0" borderId="13" xfId="2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7" fillId="0" borderId="5" xfId="2" applyNumberFormat="1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64" fontId="7" fillId="2" borderId="3" xfId="2" applyNumberFormat="1" applyFont="1" applyFill="1" applyBorder="1" applyAlignment="1">
      <alignment vertical="center" wrapText="1"/>
    </xf>
    <xf numFmtId="164" fontId="7" fillId="2" borderId="2" xfId="2" applyNumberFormat="1" applyFont="1" applyFill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top" wrapText="1"/>
    </xf>
    <xf numFmtId="0" fontId="7" fillId="0" borderId="5" xfId="0" applyFont="1" applyBorder="1" applyAlignment="1">
      <alignment horizontal="right" vertical="top" wrapText="1"/>
    </xf>
    <xf numFmtId="0" fontId="7" fillId="0" borderId="2" xfId="0" applyFont="1" applyBorder="1" applyAlignment="1">
      <alignment horizontal="right" vertical="top" wrapText="1"/>
    </xf>
    <xf numFmtId="0" fontId="5" fillId="0" borderId="0" xfId="0" applyFont="1" applyAlignment="1">
      <alignment horizontal="right" vertical="center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topLeftCell="A25" workbookViewId="0">
      <selection activeCell="C63" sqref="C63:D63"/>
    </sheetView>
  </sheetViews>
  <sheetFormatPr defaultRowHeight="14.4" x14ac:dyDescent="0.3"/>
  <cols>
    <col min="1" max="1" width="60.6640625" customWidth="1"/>
    <col min="2" max="2" width="15.6640625" customWidth="1"/>
    <col min="3" max="3" width="8.88671875" style="18"/>
    <col min="4" max="4" width="5.6640625" style="18" customWidth="1"/>
    <col min="5" max="5" width="11.109375" customWidth="1"/>
    <col min="6" max="6" width="10.33203125" bestFit="1" customWidth="1"/>
    <col min="7" max="7" width="11.44140625" bestFit="1" customWidth="1"/>
    <col min="8" max="8" width="11.6640625" customWidth="1"/>
  </cols>
  <sheetData>
    <row r="1" spans="1:4" ht="15.6" x14ac:dyDescent="0.3">
      <c r="A1" s="47" t="s">
        <v>5</v>
      </c>
      <c r="B1" s="47"/>
      <c r="C1" s="47"/>
      <c r="D1" s="47"/>
    </row>
    <row r="2" spans="1:4" ht="15.6" x14ac:dyDescent="0.3">
      <c r="A2" s="47" t="s">
        <v>6</v>
      </c>
      <c r="B2" s="47"/>
      <c r="C2" s="47"/>
      <c r="D2" s="47"/>
    </row>
    <row r="3" spans="1:4" ht="15.6" x14ac:dyDescent="0.3">
      <c r="A3" s="47" t="s">
        <v>7</v>
      </c>
      <c r="B3" s="47"/>
      <c r="C3" s="47"/>
      <c r="D3" s="47"/>
    </row>
    <row r="4" spans="1:4" ht="15.6" x14ac:dyDescent="0.3">
      <c r="A4" s="47" t="s">
        <v>60</v>
      </c>
      <c r="B4" s="47"/>
      <c r="C4" s="47"/>
      <c r="D4" s="47"/>
    </row>
    <row r="5" spans="1:4" ht="15.6" x14ac:dyDescent="0.3">
      <c r="A5" s="1"/>
    </row>
    <row r="6" spans="1:4" ht="15.6" x14ac:dyDescent="0.3">
      <c r="A6" s="41" t="s">
        <v>8</v>
      </c>
      <c r="B6" s="41"/>
      <c r="C6" s="41"/>
      <c r="D6" s="41"/>
    </row>
    <row r="7" spans="1:4" ht="15.6" x14ac:dyDescent="0.3">
      <c r="A7" s="41" t="s">
        <v>2</v>
      </c>
      <c r="B7" s="41"/>
      <c r="C7" s="41"/>
      <c r="D7" s="41"/>
    </row>
    <row r="8" spans="1:4" ht="15.6" x14ac:dyDescent="0.3">
      <c r="A8" s="41" t="s">
        <v>57</v>
      </c>
      <c r="B8" s="41"/>
      <c r="C8" s="41"/>
      <c r="D8" s="41"/>
    </row>
    <row r="9" spans="1:4" ht="16.2" thickBot="1" x14ac:dyDescent="0.35">
      <c r="A9" s="2"/>
    </row>
    <row r="10" spans="1:4" ht="31.8" thickBot="1" x14ac:dyDescent="0.35">
      <c r="A10" s="3" t="s">
        <v>9</v>
      </c>
      <c r="B10" s="4" t="s">
        <v>10</v>
      </c>
      <c r="C10" s="42" t="s">
        <v>11</v>
      </c>
      <c r="D10" s="43"/>
    </row>
    <row r="11" spans="1:4" ht="16.2" thickBot="1" x14ac:dyDescent="0.35">
      <c r="A11" s="5" t="s">
        <v>12</v>
      </c>
      <c r="B11" s="44">
        <v>3798.6</v>
      </c>
      <c r="C11" s="45"/>
      <c r="D11" s="46"/>
    </row>
    <row r="12" spans="1:4" ht="16.2" thickBot="1" x14ac:dyDescent="0.35">
      <c r="A12" s="5" t="s">
        <v>13</v>
      </c>
      <c r="B12" s="6">
        <v>679108.5</v>
      </c>
      <c r="C12" s="25">
        <v>677677.03</v>
      </c>
      <c r="D12" s="26"/>
    </row>
    <row r="13" spans="1:4" ht="16.2" thickBot="1" x14ac:dyDescent="0.35">
      <c r="A13" s="5" t="s">
        <v>14</v>
      </c>
      <c r="B13" s="6"/>
      <c r="C13" s="25"/>
      <c r="D13" s="26"/>
    </row>
    <row r="14" spans="1:4" ht="16.2" thickBot="1" x14ac:dyDescent="0.35">
      <c r="A14" s="5" t="s">
        <v>15</v>
      </c>
      <c r="B14" s="6"/>
      <c r="C14" s="25"/>
      <c r="D14" s="26"/>
    </row>
    <row r="15" spans="1:4" ht="31.8" thickBot="1" x14ac:dyDescent="0.35">
      <c r="A15" s="5" t="s">
        <v>16</v>
      </c>
      <c r="B15" s="6"/>
      <c r="C15" s="25"/>
      <c r="D15" s="26"/>
    </row>
    <row r="16" spans="1:4" ht="16.2" thickBot="1" x14ac:dyDescent="0.35">
      <c r="A16" s="5" t="s">
        <v>17</v>
      </c>
      <c r="B16" s="6"/>
      <c r="C16" s="25"/>
      <c r="D16" s="26"/>
    </row>
    <row r="17" spans="1:8" ht="16.2" thickBot="1" x14ac:dyDescent="0.35">
      <c r="A17" s="5" t="s">
        <v>18</v>
      </c>
      <c r="B17" s="6"/>
      <c r="C17" s="25"/>
      <c r="D17" s="26"/>
    </row>
    <row r="18" spans="1:8" ht="16.2" thickBot="1" x14ac:dyDescent="0.35">
      <c r="A18" s="5" t="s">
        <v>19</v>
      </c>
      <c r="B18" s="6"/>
      <c r="C18" s="25"/>
      <c r="D18" s="26"/>
    </row>
    <row r="19" spans="1:8" ht="16.2" thickBot="1" x14ac:dyDescent="0.35">
      <c r="A19" s="5" t="s">
        <v>20</v>
      </c>
      <c r="B19" s="6">
        <v>43043.74</v>
      </c>
      <c r="C19" s="25">
        <v>46564.43</v>
      </c>
      <c r="D19" s="26"/>
    </row>
    <row r="20" spans="1:8" ht="16.2" thickBot="1" x14ac:dyDescent="0.35">
      <c r="A20" s="5" t="s">
        <v>21</v>
      </c>
      <c r="B20" s="6"/>
      <c r="C20" s="25"/>
      <c r="D20" s="26"/>
    </row>
    <row r="21" spans="1:8" ht="16.2" thickBot="1" x14ac:dyDescent="0.35">
      <c r="A21" s="7" t="s">
        <v>22</v>
      </c>
      <c r="B21" s="6">
        <f>SUM(B12:B20)</f>
        <v>722152.24</v>
      </c>
      <c r="C21" s="25">
        <f>SUM(C12:D20)</f>
        <v>724241.46000000008</v>
      </c>
      <c r="D21" s="26"/>
    </row>
    <row r="22" spans="1:8" ht="16.2" thickBot="1" x14ac:dyDescent="0.35">
      <c r="A22" s="38" t="s">
        <v>23</v>
      </c>
      <c r="B22" s="39"/>
      <c r="C22" s="39"/>
      <c r="D22" s="40"/>
    </row>
    <row r="23" spans="1:8" ht="16.2" thickBot="1" x14ac:dyDescent="0.35">
      <c r="A23" s="8" t="s">
        <v>24</v>
      </c>
      <c r="B23" s="9"/>
      <c r="C23" s="35"/>
      <c r="D23" s="33"/>
    </row>
    <row r="24" spans="1:8" ht="16.2" thickBot="1" x14ac:dyDescent="0.35">
      <c r="A24" s="5" t="s">
        <v>25</v>
      </c>
      <c r="B24" s="6"/>
      <c r="C24" s="36">
        <v>-52396.93</v>
      </c>
      <c r="D24" s="37"/>
    </row>
    <row r="25" spans="1:8" ht="16.2" thickBot="1" x14ac:dyDescent="0.35">
      <c r="A25" s="23" t="s">
        <v>26</v>
      </c>
      <c r="B25" s="29"/>
      <c r="C25" s="25">
        <f>SUM(C26:D31)</f>
        <v>74537.01999999999</v>
      </c>
      <c r="D25" s="26"/>
    </row>
    <row r="26" spans="1:8" ht="63" thickBot="1" x14ac:dyDescent="0.35">
      <c r="A26" s="5" t="s">
        <v>27</v>
      </c>
      <c r="B26" s="6"/>
      <c r="C26" s="25">
        <v>28830.51</v>
      </c>
      <c r="D26" s="26"/>
      <c r="F26" s="17"/>
      <c r="G26" s="31"/>
      <c r="H26" s="31"/>
    </row>
    <row r="27" spans="1:8" ht="31.8" thickBot="1" x14ac:dyDescent="0.35">
      <c r="A27" s="5" t="s">
        <v>28</v>
      </c>
      <c r="B27" s="6"/>
      <c r="C27" s="25">
        <v>6157.23</v>
      </c>
      <c r="D27" s="26"/>
      <c r="G27" s="31"/>
      <c r="H27" s="31"/>
    </row>
    <row r="28" spans="1:8" ht="16.2" thickBot="1" x14ac:dyDescent="0.35">
      <c r="A28" s="5" t="s">
        <v>29</v>
      </c>
      <c r="B28" s="10"/>
      <c r="C28" s="25">
        <v>12600</v>
      </c>
      <c r="D28" s="26"/>
      <c r="G28" s="31"/>
      <c r="H28" s="31"/>
    </row>
    <row r="29" spans="1:8" ht="16.2" thickBot="1" x14ac:dyDescent="0.35">
      <c r="A29" s="11" t="s">
        <v>34</v>
      </c>
      <c r="B29" s="22"/>
      <c r="C29" s="34">
        <v>6123.28</v>
      </c>
      <c r="D29" s="26"/>
      <c r="G29" s="31"/>
      <c r="H29" s="31"/>
    </row>
    <row r="30" spans="1:8" ht="16.2" thickBot="1" x14ac:dyDescent="0.35">
      <c r="A30" s="11" t="s">
        <v>58</v>
      </c>
      <c r="B30" s="22"/>
      <c r="C30" s="32"/>
      <c r="D30" s="33"/>
      <c r="G30" s="19"/>
      <c r="H30" s="19"/>
    </row>
    <row r="31" spans="1:8" ht="16.2" thickBot="1" x14ac:dyDescent="0.35">
      <c r="A31" s="11" t="s">
        <v>55</v>
      </c>
      <c r="B31" s="21"/>
      <c r="C31" s="27">
        <v>20826</v>
      </c>
      <c r="D31" s="28"/>
      <c r="G31" s="30"/>
      <c r="H31" s="30"/>
    </row>
    <row r="32" spans="1:8" ht="16.2" hidden="1" thickBot="1" x14ac:dyDescent="0.35">
      <c r="A32" s="11"/>
      <c r="B32" s="12"/>
      <c r="C32" s="27"/>
      <c r="D32" s="28"/>
      <c r="G32" s="30"/>
      <c r="H32" s="30"/>
    </row>
    <row r="33" spans="1:8" ht="16.2" thickBot="1" x14ac:dyDescent="0.35">
      <c r="A33" s="23" t="s">
        <v>30</v>
      </c>
      <c r="B33" s="24"/>
      <c r="C33" s="25">
        <f>SUM(C34:D41)</f>
        <v>153596.1</v>
      </c>
      <c r="D33" s="26"/>
      <c r="G33" s="13"/>
      <c r="H33" s="14"/>
    </row>
    <row r="34" spans="1:8" ht="117.3" customHeight="1" thickBot="1" x14ac:dyDescent="0.35">
      <c r="A34" s="5" t="s">
        <v>31</v>
      </c>
      <c r="B34" s="6"/>
      <c r="C34" s="25">
        <v>67271.19</v>
      </c>
      <c r="D34" s="26"/>
      <c r="F34" s="31"/>
      <c r="G34" s="31"/>
    </row>
    <row r="35" spans="1:8" ht="31.8" thickBot="1" x14ac:dyDescent="0.35">
      <c r="A35" s="5" t="s">
        <v>28</v>
      </c>
      <c r="B35" s="6"/>
      <c r="C35" s="25">
        <v>14366.86</v>
      </c>
      <c r="D35" s="26"/>
      <c r="F35" s="31"/>
      <c r="G35" s="31"/>
    </row>
    <row r="36" spans="1:8" ht="16.2" thickBot="1" x14ac:dyDescent="0.35">
      <c r="A36" s="5" t="s">
        <v>34</v>
      </c>
      <c r="B36" s="6"/>
      <c r="C36" s="25">
        <v>52772.78</v>
      </c>
      <c r="D36" s="26"/>
      <c r="F36" s="31"/>
      <c r="G36" s="31"/>
    </row>
    <row r="37" spans="1:8" ht="16.2" hidden="1" thickBot="1" x14ac:dyDescent="0.35">
      <c r="A37" s="5" t="s">
        <v>3</v>
      </c>
      <c r="B37" s="6"/>
      <c r="C37" s="25"/>
      <c r="D37" s="26"/>
      <c r="F37" s="31"/>
      <c r="G37" s="31"/>
    </row>
    <row r="38" spans="1:8" ht="31.8" thickBot="1" x14ac:dyDescent="0.35">
      <c r="A38" s="5" t="s">
        <v>47</v>
      </c>
      <c r="B38" s="6"/>
      <c r="C38" s="25"/>
      <c r="D38" s="26"/>
      <c r="F38" s="31"/>
      <c r="G38" s="31"/>
    </row>
    <row r="39" spans="1:8" ht="16.2" thickBot="1" x14ac:dyDescent="0.35">
      <c r="A39" s="5" t="s">
        <v>0</v>
      </c>
      <c r="B39" s="10"/>
      <c r="C39" s="25">
        <v>8400</v>
      </c>
      <c r="D39" s="26"/>
      <c r="F39" s="31"/>
      <c r="G39" s="31"/>
    </row>
    <row r="40" spans="1:8" ht="27" customHeight="1" thickBot="1" x14ac:dyDescent="0.35">
      <c r="A40" s="11" t="s">
        <v>56</v>
      </c>
      <c r="B40" s="22"/>
      <c r="C40" s="32">
        <v>5485.27</v>
      </c>
      <c r="D40" s="33"/>
      <c r="F40" s="20"/>
      <c r="G40" s="20"/>
    </row>
    <row r="41" spans="1:8" ht="16.2" thickBot="1" x14ac:dyDescent="0.35">
      <c r="A41" s="5" t="s">
        <v>59</v>
      </c>
      <c r="B41" s="21"/>
      <c r="C41" s="27">
        <v>5300</v>
      </c>
      <c r="D41" s="28"/>
      <c r="F41" s="30"/>
      <c r="G41" s="30"/>
    </row>
    <row r="42" spans="1:8" ht="16.2" thickBot="1" x14ac:dyDescent="0.35">
      <c r="A42" s="23" t="s">
        <v>32</v>
      </c>
      <c r="B42" s="24"/>
      <c r="C42" s="25">
        <f>SUM(C43:D50)</f>
        <v>207390.46999999997</v>
      </c>
      <c r="D42" s="26"/>
      <c r="F42" s="13"/>
      <c r="G42" s="14"/>
    </row>
    <row r="43" spans="1:8" ht="63" thickBot="1" x14ac:dyDescent="0.35">
      <c r="A43" s="5" t="s">
        <v>33</v>
      </c>
      <c r="B43" s="6"/>
      <c r="C43" s="25">
        <v>154193.62</v>
      </c>
      <c r="D43" s="26"/>
      <c r="G43" s="31"/>
      <c r="H43" s="31"/>
    </row>
    <row r="44" spans="1:8" ht="31.8" thickBot="1" x14ac:dyDescent="0.35">
      <c r="A44" s="5" t="s">
        <v>28</v>
      </c>
      <c r="B44" s="6"/>
      <c r="C44" s="25">
        <v>34766.769999999997</v>
      </c>
      <c r="D44" s="26"/>
      <c r="G44" s="31"/>
      <c r="H44" s="31"/>
    </row>
    <row r="45" spans="1:8" ht="16.2" thickBot="1" x14ac:dyDescent="0.35">
      <c r="A45" s="5" t="s">
        <v>34</v>
      </c>
      <c r="B45" s="6"/>
      <c r="C45" s="25">
        <v>12815.47</v>
      </c>
      <c r="D45" s="26"/>
      <c r="G45" s="31"/>
      <c r="H45" s="31"/>
    </row>
    <row r="46" spans="1:8" ht="16.2" hidden="1" thickBot="1" x14ac:dyDescent="0.35">
      <c r="A46" s="5" t="s">
        <v>35</v>
      </c>
      <c r="B46" s="10"/>
      <c r="C46" s="25"/>
      <c r="D46" s="26"/>
      <c r="G46" s="31"/>
      <c r="H46" s="31"/>
    </row>
    <row r="47" spans="1:8" ht="16.2" thickBot="1" x14ac:dyDescent="0.35">
      <c r="A47" s="11" t="s">
        <v>1</v>
      </c>
      <c r="B47" s="12"/>
      <c r="C47" s="27">
        <v>5146</v>
      </c>
      <c r="D47" s="28"/>
      <c r="G47" s="30"/>
      <c r="H47" s="30"/>
    </row>
    <row r="48" spans="1:8" ht="16.2" hidden="1" thickBot="1" x14ac:dyDescent="0.35">
      <c r="A48" s="11" t="s">
        <v>4</v>
      </c>
      <c r="B48" s="12"/>
      <c r="C48" s="27"/>
      <c r="D48" s="28"/>
      <c r="G48" s="30"/>
      <c r="H48" s="30"/>
    </row>
    <row r="49" spans="1:8" ht="31.8" hidden="1" thickBot="1" x14ac:dyDescent="0.35">
      <c r="A49" s="11" t="s">
        <v>37</v>
      </c>
      <c r="B49" s="12"/>
      <c r="C49" s="27"/>
      <c r="D49" s="28"/>
      <c r="G49" s="30"/>
      <c r="H49" s="30"/>
    </row>
    <row r="50" spans="1:8" ht="31.8" thickBot="1" x14ac:dyDescent="0.35">
      <c r="A50" s="5" t="s">
        <v>36</v>
      </c>
      <c r="B50" s="6"/>
      <c r="C50" s="25">
        <v>468.61</v>
      </c>
      <c r="D50" s="26"/>
      <c r="G50" s="31"/>
      <c r="H50" s="31"/>
    </row>
    <row r="51" spans="1:8" ht="16.2" hidden="1" thickBot="1" x14ac:dyDescent="0.35">
      <c r="A51" s="5" t="s">
        <v>48</v>
      </c>
      <c r="B51" s="6"/>
      <c r="C51" s="25"/>
      <c r="D51" s="26"/>
      <c r="G51" s="13"/>
      <c r="H51" s="13"/>
    </row>
    <row r="52" spans="1:8" ht="47.4" hidden="1" thickBot="1" x14ac:dyDescent="0.35">
      <c r="A52" s="5" t="s">
        <v>49</v>
      </c>
      <c r="B52" s="6"/>
      <c r="C52" s="25"/>
      <c r="D52" s="26"/>
      <c r="G52" s="13"/>
      <c r="H52" s="13"/>
    </row>
    <row r="53" spans="1:8" ht="47.4" hidden="1" thickBot="1" x14ac:dyDescent="0.35">
      <c r="A53" s="5" t="s">
        <v>54</v>
      </c>
      <c r="B53" s="6"/>
      <c r="C53" s="25"/>
      <c r="D53" s="26"/>
      <c r="G53" s="13"/>
      <c r="H53" s="13"/>
    </row>
    <row r="54" spans="1:8" ht="16.2" thickBot="1" x14ac:dyDescent="0.35">
      <c r="A54" s="23" t="s">
        <v>38</v>
      </c>
      <c r="B54" s="29"/>
      <c r="C54" s="25">
        <f>SUM(C55)</f>
        <v>40715.980000000003</v>
      </c>
      <c r="D54" s="26"/>
      <c r="G54" s="13"/>
      <c r="H54" s="14"/>
    </row>
    <row r="55" spans="1:8" ht="31.8" thickBot="1" x14ac:dyDescent="0.35">
      <c r="A55" s="5" t="s">
        <v>39</v>
      </c>
      <c r="B55" s="6"/>
      <c r="C55" s="25">
        <v>40715.980000000003</v>
      </c>
      <c r="D55" s="26"/>
    </row>
    <row r="56" spans="1:8" ht="16.2" thickBot="1" x14ac:dyDescent="0.35">
      <c r="A56" s="23" t="s">
        <v>40</v>
      </c>
      <c r="B56" s="29"/>
      <c r="C56" s="25">
        <f>SUM(C57)</f>
        <v>150981.75</v>
      </c>
      <c r="D56" s="26"/>
    </row>
    <row r="57" spans="1:8" ht="343.8" thickBot="1" x14ac:dyDescent="0.35">
      <c r="A57" s="5" t="s">
        <v>41</v>
      </c>
      <c r="B57" s="6"/>
      <c r="C57" s="25">
        <v>150981.75</v>
      </c>
      <c r="D57" s="26"/>
    </row>
    <row r="58" spans="1:8" ht="16.2" thickBot="1" x14ac:dyDescent="0.35">
      <c r="A58" s="23" t="s">
        <v>42</v>
      </c>
      <c r="B58" s="29"/>
      <c r="C58" s="25">
        <f>SUM(C59:D63)</f>
        <v>55449.850000000006</v>
      </c>
      <c r="D58" s="26"/>
    </row>
    <row r="59" spans="1:8" ht="63" thickBot="1" x14ac:dyDescent="0.35">
      <c r="A59" s="5" t="s">
        <v>50</v>
      </c>
      <c r="B59" s="6"/>
      <c r="C59" s="25">
        <v>10990.04</v>
      </c>
      <c r="D59" s="26"/>
    </row>
    <row r="60" spans="1:8" ht="31.8" thickBot="1" x14ac:dyDescent="0.35">
      <c r="A60" s="5" t="s">
        <v>43</v>
      </c>
      <c r="B60" s="6"/>
      <c r="C60" s="25">
        <v>5418.51</v>
      </c>
      <c r="D60" s="26"/>
    </row>
    <row r="61" spans="1:8" ht="16.2" thickBot="1" x14ac:dyDescent="0.35">
      <c r="A61" s="5" t="s">
        <v>53</v>
      </c>
      <c r="B61" s="10"/>
      <c r="C61" s="27">
        <v>23546.85</v>
      </c>
      <c r="D61" s="28"/>
    </row>
    <row r="62" spans="1:8" ht="16.2" thickBot="1" x14ac:dyDescent="0.35">
      <c r="A62" s="5" t="s">
        <v>52</v>
      </c>
      <c r="B62" s="12"/>
      <c r="C62" s="27">
        <v>15494.45</v>
      </c>
      <c r="D62" s="28"/>
    </row>
    <row r="63" spans="1:8" ht="47.4" thickBot="1" x14ac:dyDescent="0.35">
      <c r="A63" s="11" t="s">
        <v>51</v>
      </c>
      <c r="B63" s="12"/>
      <c r="C63" s="27"/>
      <c r="D63" s="28"/>
    </row>
    <row r="64" spans="1:8" ht="16.2" thickBot="1" x14ac:dyDescent="0.35">
      <c r="A64" s="23" t="s">
        <v>44</v>
      </c>
      <c r="B64" s="24"/>
      <c r="C64" s="25">
        <f>C25+C33+C42+C54+C56+C58</f>
        <v>682671.16999999993</v>
      </c>
      <c r="D64" s="26"/>
      <c r="F64" s="17"/>
    </row>
    <row r="65" spans="1:4" ht="16.2" thickBot="1" x14ac:dyDescent="0.35">
      <c r="A65" s="5" t="s">
        <v>45</v>
      </c>
      <c r="B65" s="6"/>
      <c r="C65" s="25">
        <f>C21-C64</f>
        <v>41570.290000000154</v>
      </c>
      <c r="D65" s="26"/>
    </row>
    <row r="66" spans="1:4" ht="16.2" thickBot="1" x14ac:dyDescent="0.35">
      <c r="A66" s="5" t="s">
        <v>46</v>
      </c>
      <c r="B66" s="6"/>
      <c r="C66" s="25">
        <f>C21+C24-C64</f>
        <v>-10826.639999999898</v>
      </c>
      <c r="D66" s="26"/>
    </row>
    <row r="67" spans="1:4" x14ac:dyDescent="0.3">
      <c r="A67" s="15"/>
      <c r="B67" s="15"/>
      <c r="C67" s="15"/>
      <c r="D67" s="15"/>
    </row>
    <row r="68" spans="1:4" ht="15.6" x14ac:dyDescent="0.3">
      <c r="A68" s="16"/>
    </row>
  </sheetData>
  <mergeCells count="92">
    <mergeCell ref="A1:D1"/>
    <mergeCell ref="A2:D2"/>
    <mergeCell ref="A3:D3"/>
    <mergeCell ref="A4:D4"/>
    <mergeCell ref="A6:D6"/>
    <mergeCell ref="A7:D7"/>
    <mergeCell ref="A8:D8"/>
    <mergeCell ref="C10:D10"/>
    <mergeCell ref="B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A22:D22"/>
    <mergeCell ref="C23:D23"/>
    <mergeCell ref="C24:D24"/>
    <mergeCell ref="A25:B25"/>
    <mergeCell ref="C25:D25"/>
    <mergeCell ref="C26:D26"/>
    <mergeCell ref="G26:H26"/>
    <mergeCell ref="C27:D27"/>
    <mergeCell ref="G27:H27"/>
    <mergeCell ref="C28:D28"/>
    <mergeCell ref="G28:H28"/>
    <mergeCell ref="C29:D29"/>
    <mergeCell ref="G29:H29"/>
    <mergeCell ref="C31:D31"/>
    <mergeCell ref="G31:H31"/>
    <mergeCell ref="C32:D32"/>
    <mergeCell ref="G32:H32"/>
    <mergeCell ref="C30:D30"/>
    <mergeCell ref="A33:B33"/>
    <mergeCell ref="C33:D33"/>
    <mergeCell ref="C34:D34"/>
    <mergeCell ref="F34:G34"/>
    <mergeCell ref="C35:D35"/>
    <mergeCell ref="F35:G35"/>
    <mergeCell ref="C36:D36"/>
    <mergeCell ref="F36:G36"/>
    <mergeCell ref="C37:D37"/>
    <mergeCell ref="F37:G37"/>
    <mergeCell ref="C38:D38"/>
    <mergeCell ref="F38:G38"/>
    <mergeCell ref="C39:D39"/>
    <mergeCell ref="F39:G39"/>
    <mergeCell ref="C41:D41"/>
    <mergeCell ref="F41:G41"/>
    <mergeCell ref="A42:B42"/>
    <mergeCell ref="C42:D42"/>
    <mergeCell ref="C40:D40"/>
    <mergeCell ref="C43:D43"/>
    <mergeCell ref="G43:H43"/>
    <mergeCell ref="C44:D44"/>
    <mergeCell ref="G44:H44"/>
    <mergeCell ref="C45:D45"/>
    <mergeCell ref="G45:H45"/>
    <mergeCell ref="C46:D46"/>
    <mergeCell ref="G46:H46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C52:D52"/>
    <mergeCell ref="C53:D53"/>
    <mergeCell ref="A54:B54"/>
    <mergeCell ref="C54:D54"/>
    <mergeCell ref="C55:D55"/>
    <mergeCell ref="A56:B56"/>
    <mergeCell ref="C56:D56"/>
    <mergeCell ref="C57:D57"/>
    <mergeCell ref="A58:B58"/>
    <mergeCell ref="C58:D58"/>
    <mergeCell ref="A64:B64"/>
    <mergeCell ref="C64:D64"/>
    <mergeCell ref="C65:D65"/>
    <mergeCell ref="C66:D66"/>
    <mergeCell ref="C59:D59"/>
    <mergeCell ref="C60:D60"/>
    <mergeCell ref="C61:D61"/>
    <mergeCell ref="C62:D62"/>
    <mergeCell ref="C63:D63"/>
  </mergeCells>
  <pageMargins left="0.70866141732283472" right="0.70866141732283472" top="0.35433070866141736" bottom="0.15748031496062992" header="0.31496062992125984" footer="0.31496062992125984"/>
  <pageSetup paperSize="9" scale="4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Конева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GlBuh</cp:lastModifiedBy>
  <cp:revision>4</cp:revision>
  <cp:lastPrinted>2024-03-13T12:16:49Z</cp:lastPrinted>
  <dcterms:created xsi:type="dcterms:W3CDTF">2014-08-14T05:16:19Z</dcterms:created>
  <dcterms:modified xsi:type="dcterms:W3CDTF">2026-02-19T12:10:42Z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