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Строитель 2025 г\Отчеты Строитель черновик\"/>
    </mc:Choice>
  </mc:AlternateContent>
  <bookViews>
    <workbookView xWindow="0" yWindow="0" windowWidth="23040" windowHeight="9192" tabRatio="853"/>
  </bookViews>
  <sheets>
    <sheet name="Конева 2" sheetId="1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1" l="1"/>
  <c r="C54" i="11"/>
  <c r="C52" i="11"/>
  <c r="C42" i="11"/>
  <c r="C33" i="11"/>
  <c r="C25" i="11"/>
  <c r="C21" i="11"/>
  <c r="B21" i="11"/>
  <c r="C62" i="11" l="1"/>
  <c r="C64" i="11" s="1"/>
  <c r="C63" i="11" l="1"/>
</calcChain>
</file>

<file path=xl/sharedStrings.xml><?xml version="1.0" encoding="utf-8"?>
<sst xmlns="http://schemas.openxmlformats.org/spreadsheetml/2006/main" count="64" uniqueCount="62">
  <si>
    <t>Материальные затраты</t>
  </si>
  <si>
    <t>Электроэнергия на ОДН</t>
  </si>
  <si>
    <t>Техническое обслуживание и снятие показаний ОДПУ</t>
  </si>
  <si>
    <t>г. Строитель, ул. Конева, д. 2</t>
  </si>
  <si>
    <t>Поверка ПУ ТЭ</t>
  </si>
  <si>
    <t>Очистка техэтажей от мусора</t>
  </si>
  <si>
    <t>Приложение № 3</t>
  </si>
  <si>
    <t>к Договору управления</t>
  </si>
  <si>
    <t>многоквартирным домом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</si>
  <si>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</si>
  <si>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</si>
  <si>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</si>
  <si>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</si>
  <si>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</si>
  <si>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</si>
  <si>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</si>
  <si>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</si>
  <si>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</si>
  <si>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</si>
  <si>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</si>
  <si>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</si>
  <si>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</si>
  <si>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</si>
  <si>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</si>
  <si>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</si>
  <si>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</si>
  <si>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</si>
  <si>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</si>
  <si>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</si>
  <si>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</si>
  <si>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</si>
  <si>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</si>
  <si>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</si>
  <si>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</si>
  <si>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</si>
  <si>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Дератизация, дезинсекция МОП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</si>
  <si>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</si>
  <si>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</si>
  <si>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</si>
  <si>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</si>
  <si>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</si>
  <si>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</si>
  <si>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</si>
  <si>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</si>
  <si>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Итого</t>
  </si>
  <si>
    <t>Финансовый результат</t>
  </si>
  <si>
    <t>Остаток денежных средств на конец отчетного периода</t>
  </si>
  <si>
    <t>Тех.обслуж. внутридомового газового оборудования (1 раз в год)</t>
  </si>
  <si>
    <t>Материалы</t>
  </si>
  <si>
    <t>Транспортировка КГМ на утилизацию</t>
  </si>
  <si>
    <t>Прочие расходы (заработная плата водителей, налоги на ФОТ, ГСМ и запчасти для транспорта- снабжения, амортизация ОС, доставки материалов на участок)</t>
  </si>
  <si>
    <t>Аагентское и комиссионное вознаграждение за изготовление ЕПД, прием и перечисление платежей, ведение лицевых счетов собственников помещений РРКЦ, страхование гражданской ответственности</t>
  </si>
  <si>
    <t>Расходы на профосмотры, утилизацию люминесцентных ламп и прочие, связанные с производственной необходимостью</t>
  </si>
  <si>
    <t>Содержание и обслуживание автотранспорта</t>
  </si>
  <si>
    <t>Ремонт сантехнического оборудования (сварка)</t>
  </si>
  <si>
    <t>Герметизация межпанельных швов</t>
  </si>
  <si>
    <t>Обслуживание ВДГО</t>
  </si>
  <si>
    <t xml:space="preserve"> 2025 г.</t>
  </si>
  <si>
    <t>Текущий ремонт здания</t>
  </si>
  <si>
    <t>Проведение электрических испытаний</t>
  </si>
  <si>
    <t>Сдача дверей в металлолом</t>
  </si>
  <si>
    <t>от «01»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</si>
</sst>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[Red]\-#,##0.00\ "/>
  </numFmts>
  <fonts count="10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horizontal="left"/>
    </xf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7" fillId="0" borderId="6" xfId="2" applyNumberFormat="1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64" fontId="7" fillId="0" borderId="3" xfId="2" applyNumberFormat="1" applyFont="1" applyBorder="1" applyAlignment="1">
      <alignment vertical="top" wrapText="1"/>
    </xf>
    <xf numFmtId="164" fontId="7" fillId="0" borderId="2" xfId="2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164" fontId="7" fillId="0" borderId="3" xfId="2" applyNumberFormat="1" applyFont="1" applyBorder="1" applyAlignment="1">
      <alignment horizontal="right" vertical="top" wrapText="1"/>
    </xf>
    <xf numFmtId="164" fontId="7" fillId="0" borderId="2" xfId="2" applyNumberFormat="1" applyFont="1" applyBorder="1" applyAlignment="1">
      <alignment horizontal="right" vertical="top" wrapText="1"/>
    </xf>
    <xf numFmtId="164" fontId="7" fillId="0" borderId="0" xfId="2" applyNumberFormat="1" applyFont="1" applyBorder="1" applyAlignment="1">
      <alignment vertical="top" wrapText="1"/>
    </xf>
    <xf numFmtId="164" fontId="7" fillId="0" borderId="0" xfId="2" applyNumberFormat="1" applyFont="1" applyBorder="1" applyAlignment="1">
      <alignment horizontal="right" vertical="top" wrapText="1"/>
    </xf>
    <xf numFmtId="164" fontId="7" fillId="0" borderId="3" xfId="2" applyNumberFormat="1" applyFont="1" applyBorder="1" applyAlignment="1">
      <alignment vertical="center" wrapText="1"/>
    </xf>
    <xf numFmtId="164" fontId="7" fillId="0" borderId="2" xfId="2" applyNumberFormat="1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349857</xdr:colOff>
      <xdr:row>41</xdr:row>
      <xdr:rowOff>95416</xdr:rowOff>
    </xdr:from>
    <xdr:to>
      <xdr:col>9</xdr:col>
      <xdr:colOff>413468</xdr:colOff>
      <xdr:row>41</xdr:row>
      <xdr:rowOff>159026</xdr:rowOff>
    </xdr:to>
    <xdr:sp macro="" textlink="">
      <xdr:nvSpPr>
        <xdr:cNvPr id="2" name="Прямоугольник 18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0257182" y="11179534"/>
          <a:ext cx="63611" cy="63610"/>
        </a:xfrm>
        <a:prstGeom prst="rect">
          <a:avLst/>
        </a:prstGeom>
        <a:solidFill>
          <a:srgbClr val="ED791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2200" b="1" i="0" u="none" strike="noStrike" baseline="0">
              <a:solidFill>
                <a:srgbClr val="FFFFFF"/>
              </a:solidFill>
              <a:latin typeface="Arial"/>
              <a:cs typeface="Arial"/>
            </a:rPr>
            <a:t>умный потребитль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topLeftCell="A60" workbookViewId="0">
      <selection activeCell="C55" sqref="C55:D55"/>
    </sheetView>
  </sheetViews>
  <sheetFormatPr defaultRowHeight="14.4" x14ac:dyDescent="0.3"/>
  <cols>
    <col min="1" max="1" width="60.6640625" customWidth="1"/>
    <col min="2" max="2" width="15.6640625" customWidth="1"/>
    <col min="4" max="4" width="5.6640625" customWidth="1"/>
    <col min="8" max="9" width="10.44140625" bestFit="1" customWidth="1"/>
  </cols>
  <sheetData>
    <row r="1" spans="1:4" ht="15.6" x14ac:dyDescent="0.3">
      <c r="A1" s="15" t="s">
        <v>6</v>
      </c>
      <c r="B1" s="15"/>
      <c r="C1" s="15"/>
      <c r="D1" s="15"/>
    </row>
    <row r="2" spans="1:4" ht="15.6" x14ac:dyDescent="0.3">
      <c r="A2" s="15" t="s">
        <v>7</v>
      </c>
      <c r="B2" s="15"/>
      <c r="C2" s="15"/>
      <c r="D2" s="15"/>
    </row>
    <row r="3" spans="1:4" ht="15.6" x14ac:dyDescent="0.3">
      <c r="A3" s="15" t="s">
        <v>8</v>
      </c>
      <c r="B3" s="15"/>
      <c r="C3" s="15"/>
      <c r="D3" s="15"/>
    </row>
    <row r="4" spans="1:4" ht="15.6" x14ac:dyDescent="0.3">
      <c r="A4" s="15" t="s">
        <v>61</v>
      </c>
      <c r="B4" s="15"/>
      <c r="C4" s="15"/>
      <c r="D4" s="15"/>
    </row>
    <row r="5" spans="1:4" ht="15.6" x14ac:dyDescent="0.3">
      <c r="A5" s="1"/>
    </row>
    <row r="6" spans="1:4" ht="15.6" x14ac:dyDescent="0.3">
      <c r="A6" s="16" t="s">
        <v>9</v>
      </c>
      <c r="B6" s="16"/>
      <c r="C6" s="16"/>
      <c r="D6" s="16"/>
    </row>
    <row r="7" spans="1:4" ht="15.6" x14ac:dyDescent="0.3">
      <c r="A7" s="16" t="s">
        <v>3</v>
      </c>
      <c r="B7" s="16"/>
      <c r="C7" s="16"/>
      <c r="D7" s="16"/>
    </row>
    <row r="8" spans="1:4" ht="15.6" x14ac:dyDescent="0.3">
      <c r="A8" s="16" t="s">
        <v>57</v>
      </c>
      <c r="B8" s="16"/>
      <c r="C8" s="16"/>
      <c r="D8" s="16"/>
    </row>
    <row r="9" spans="1:4" ht="16.2" thickBot="1" x14ac:dyDescent="0.35">
      <c r="A9" s="2"/>
    </row>
    <row r="10" spans="1:4" ht="31.8" thickBot="1" x14ac:dyDescent="0.35">
      <c r="A10" s="3" t="s">
        <v>10</v>
      </c>
      <c r="B10" s="4" t="s">
        <v>11</v>
      </c>
      <c r="C10" s="17" t="s">
        <v>12</v>
      </c>
      <c r="D10" s="18"/>
    </row>
    <row r="11" spans="1:4" ht="16.2" thickBot="1" x14ac:dyDescent="0.35">
      <c r="A11" s="5" t="s">
        <v>13</v>
      </c>
      <c r="B11" s="19">
        <v>6369.3</v>
      </c>
      <c r="C11" s="20"/>
      <c r="D11" s="21"/>
    </row>
    <row r="12" spans="1:4" ht="16.2" thickBot="1" x14ac:dyDescent="0.35">
      <c r="A12" s="5" t="s">
        <v>14</v>
      </c>
      <c r="B12" s="6">
        <v>1175379.69</v>
      </c>
      <c r="C12" s="22">
        <v>1137328.3700000001</v>
      </c>
      <c r="D12" s="23"/>
    </row>
    <row r="13" spans="1:4" ht="16.2" thickBot="1" x14ac:dyDescent="0.35">
      <c r="A13" s="5" t="s">
        <v>15</v>
      </c>
      <c r="B13" s="6"/>
      <c r="C13" s="22"/>
      <c r="D13" s="23"/>
    </row>
    <row r="14" spans="1:4" ht="16.2" thickBot="1" x14ac:dyDescent="0.35">
      <c r="A14" s="5" t="s">
        <v>16</v>
      </c>
      <c r="B14" s="6"/>
      <c r="C14" s="22"/>
      <c r="D14" s="23"/>
    </row>
    <row r="15" spans="1:4" ht="31.8" thickBot="1" x14ac:dyDescent="0.35">
      <c r="A15" s="5" t="s">
        <v>17</v>
      </c>
      <c r="B15" s="6"/>
      <c r="C15" s="22"/>
      <c r="D15" s="23"/>
    </row>
    <row r="16" spans="1:4" ht="16.2" thickBot="1" x14ac:dyDescent="0.35">
      <c r="A16" s="5" t="s">
        <v>18</v>
      </c>
      <c r="B16" s="6"/>
      <c r="C16" s="22"/>
      <c r="D16" s="23"/>
    </row>
    <row r="17" spans="1:4" ht="16.2" thickBot="1" x14ac:dyDescent="0.35">
      <c r="A17" s="5" t="s">
        <v>19</v>
      </c>
      <c r="B17" s="6"/>
      <c r="C17" s="22"/>
      <c r="D17" s="23"/>
    </row>
    <row r="18" spans="1:4" ht="16.2" thickBot="1" x14ac:dyDescent="0.35">
      <c r="A18" s="5" t="s">
        <v>20</v>
      </c>
      <c r="B18" s="6"/>
      <c r="C18" s="22"/>
      <c r="D18" s="23"/>
    </row>
    <row r="19" spans="1:4" ht="16.2" thickBot="1" x14ac:dyDescent="0.35">
      <c r="A19" s="5" t="s">
        <v>21</v>
      </c>
      <c r="B19" s="6">
        <v>72477.22</v>
      </c>
      <c r="C19" s="22">
        <v>57755.59</v>
      </c>
      <c r="D19" s="23"/>
    </row>
    <row r="20" spans="1:4" ht="16.2" thickBot="1" x14ac:dyDescent="0.35">
      <c r="A20" s="5" t="s">
        <v>60</v>
      </c>
      <c r="B20" s="6">
        <v>6601.1</v>
      </c>
      <c r="C20" s="22">
        <v>6601.1</v>
      </c>
      <c r="D20" s="23"/>
    </row>
    <row r="21" spans="1:4" ht="16.2" thickBot="1" x14ac:dyDescent="0.35">
      <c r="A21" s="7" t="s">
        <v>22</v>
      </c>
      <c r="B21" s="6">
        <f>SUM(B12:B20)</f>
        <v>1254458.01</v>
      </c>
      <c r="C21" s="22">
        <f>SUM(C12:D20)</f>
        <v>1201685.0600000003</v>
      </c>
      <c r="D21" s="23"/>
    </row>
    <row r="22" spans="1:4" ht="16.2" thickBot="1" x14ac:dyDescent="0.35">
      <c r="A22" s="24" t="s">
        <v>23</v>
      </c>
      <c r="B22" s="25"/>
      <c r="C22" s="25"/>
      <c r="D22" s="26"/>
    </row>
    <row r="23" spans="1:4" ht="16.2" thickBot="1" x14ac:dyDescent="0.35">
      <c r="A23" s="8" t="s">
        <v>24</v>
      </c>
      <c r="B23" s="9"/>
      <c r="C23" s="27"/>
      <c r="D23" s="28"/>
    </row>
    <row r="24" spans="1:4" ht="16.2" thickBot="1" x14ac:dyDescent="0.35">
      <c r="A24" s="5" t="s">
        <v>25</v>
      </c>
      <c r="B24" s="6"/>
      <c r="C24" s="22">
        <v>-20174.18</v>
      </c>
      <c r="D24" s="23"/>
    </row>
    <row r="25" spans="1:4" ht="16.2" thickBot="1" x14ac:dyDescent="0.35">
      <c r="A25" s="29" t="s">
        <v>26</v>
      </c>
      <c r="B25" s="30"/>
      <c r="C25" s="22">
        <f>SUM(C26:D32)</f>
        <v>679193.19000000006</v>
      </c>
      <c r="D25" s="23"/>
    </row>
    <row r="26" spans="1:4" ht="63" thickBot="1" x14ac:dyDescent="0.35">
      <c r="A26" s="5" t="s">
        <v>27</v>
      </c>
      <c r="B26" s="6"/>
      <c r="C26" s="31">
        <v>48341.54</v>
      </c>
      <c r="D26" s="32"/>
    </row>
    <row r="27" spans="1:4" ht="31.8" thickBot="1" x14ac:dyDescent="0.35">
      <c r="A27" s="5" t="s">
        <v>28</v>
      </c>
      <c r="B27" s="6"/>
      <c r="C27" s="31">
        <v>10324.129999999999</v>
      </c>
      <c r="D27" s="32"/>
    </row>
    <row r="28" spans="1:4" ht="16.2" thickBot="1" x14ac:dyDescent="0.35">
      <c r="A28" s="5" t="s">
        <v>29</v>
      </c>
      <c r="B28" s="6"/>
      <c r="C28" s="22">
        <v>23220</v>
      </c>
      <c r="D28" s="23"/>
    </row>
    <row r="29" spans="1:4" ht="16.2" thickBot="1" x14ac:dyDescent="0.35">
      <c r="A29" s="10" t="s">
        <v>58</v>
      </c>
      <c r="B29" s="6"/>
      <c r="C29" s="33">
        <v>558285.05000000005</v>
      </c>
      <c r="D29" s="34"/>
    </row>
    <row r="30" spans="1:4" ht="16.2" thickBot="1" x14ac:dyDescent="0.35">
      <c r="A30" s="10" t="s">
        <v>59</v>
      </c>
      <c r="B30" s="6"/>
      <c r="C30" s="33">
        <v>5300</v>
      </c>
      <c r="D30" s="34"/>
    </row>
    <row r="31" spans="1:4" ht="16.2" thickBot="1" x14ac:dyDescent="0.35">
      <c r="A31" s="5" t="s">
        <v>55</v>
      </c>
      <c r="B31" s="6"/>
      <c r="C31" s="33">
        <v>33525</v>
      </c>
      <c r="D31" s="34"/>
    </row>
    <row r="32" spans="1:4" ht="16.2" thickBot="1" x14ac:dyDescent="0.35">
      <c r="A32" s="5" t="s">
        <v>34</v>
      </c>
      <c r="B32" s="6"/>
      <c r="C32" s="22">
        <v>197.47</v>
      </c>
      <c r="D32" s="23"/>
    </row>
    <row r="33" spans="1:9" ht="16.2" thickBot="1" x14ac:dyDescent="0.35">
      <c r="A33" s="29" t="s">
        <v>30</v>
      </c>
      <c r="B33" s="30"/>
      <c r="C33" s="22">
        <f>SUM(C34:D41)</f>
        <v>164978.54999999999</v>
      </c>
      <c r="D33" s="23"/>
    </row>
    <row r="34" spans="1:9" ht="117.3" customHeight="1" thickBot="1" x14ac:dyDescent="0.35">
      <c r="A34" s="5" t="s">
        <v>31</v>
      </c>
      <c r="B34" s="6"/>
      <c r="C34" s="22">
        <v>112796.92</v>
      </c>
      <c r="D34" s="23"/>
      <c r="G34" s="35"/>
      <c r="H34" s="35"/>
    </row>
    <row r="35" spans="1:9" ht="31.8" thickBot="1" x14ac:dyDescent="0.35">
      <c r="A35" s="5" t="s">
        <v>28</v>
      </c>
      <c r="B35" s="6"/>
      <c r="C35" s="22">
        <v>24089.63</v>
      </c>
      <c r="D35" s="23"/>
      <c r="G35" s="35"/>
      <c r="H35" s="35"/>
    </row>
    <row r="36" spans="1:9" ht="16.2" thickBot="1" x14ac:dyDescent="0.35">
      <c r="A36" s="5" t="s">
        <v>0</v>
      </c>
      <c r="B36" s="6"/>
      <c r="C36" s="22">
        <v>11835.51</v>
      </c>
      <c r="D36" s="23"/>
      <c r="G36" s="35"/>
      <c r="H36" s="35"/>
    </row>
    <row r="37" spans="1:9" ht="16.2" thickBot="1" x14ac:dyDescent="0.35">
      <c r="A37" s="5" t="s">
        <v>54</v>
      </c>
      <c r="B37" s="6"/>
      <c r="C37" s="33"/>
      <c r="D37" s="34"/>
      <c r="G37" s="36"/>
      <c r="H37" s="36"/>
    </row>
    <row r="38" spans="1:9" ht="16.2" thickBot="1" x14ac:dyDescent="0.35">
      <c r="A38" s="5" t="s">
        <v>4</v>
      </c>
      <c r="B38" s="6"/>
      <c r="C38" s="33"/>
      <c r="D38" s="34"/>
      <c r="G38" s="36"/>
      <c r="H38" s="36"/>
    </row>
    <row r="39" spans="1:9" ht="16.2" thickBot="1" x14ac:dyDescent="0.35">
      <c r="A39" s="5" t="s">
        <v>2</v>
      </c>
      <c r="B39" s="6"/>
      <c r="C39" s="33">
        <v>8400</v>
      </c>
      <c r="D39" s="34"/>
      <c r="G39" s="36"/>
      <c r="H39" s="36"/>
    </row>
    <row r="40" spans="1:9" ht="16.2" thickBot="1" x14ac:dyDescent="0.35">
      <c r="A40" s="5" t="s">
        <v>56</v>
      </c>
      <c r="B40" s="6"/>
      <c r="C40" s="33">
        <v>7856.49</v>
      </c>
      <c r="D40" s="34"/>
      <c r="G40" s="36"/>
      <c r="H40" s="36"/>
    </row>
    <row r="41" spans="1:9" ht="31.8" thickBot="1" x14ac:dyDescent="0.35">
      <c r="A41" s="5" t="s">
        <v>47</v>
      </c>
      <c r="B41" s="6"/>
      <c r="C41" s="22"/>
      <c r="D41" s="23"/>
      <c r="G41" s="35"/>
      <c r="H41" s="35"/>
    </row>
    <row r="42" spans="1:9" ht="16.2" thickBot="1" x14ac:dyDescent="0.35">
      <c r="A42" s="29" t="s">
        <v>32</v>
      </c>
      <c r="B42" s="30"/>
      <c r="C42" s="22">
        <f>SUM(C43:D51)</f>
        <v>328705.69</v>
      </c>
      <c r="D42" s="23"/>
    </row>
    <row r="43" spans="1:9" ht="63" thickBot="1" x14ac:dyDescent="0.35">
      <c r="A43" s="5" t="s">
        <v>33</v>
      </c>
      <c r="B43" s="6"/>
      <c r="C43" s="22">
        <v>258544.04</v>
      </c>
      <c r="D43" s="23"/>
      <c r="H43" s="35"/>
      <c r="I43" s="35"/>
    </row>
    <row r="44" spans="1:9" ht="31.8" thickBot="1" x14ac:dyDescent="0.35">
      <c r="A44" s="5" t="s">
        <v>28</v>
      </c>
      <c r="B44" s="6"/>
      <c r="C44" s="22">
        <v>58295.17</v>
      </c>
      <c r="D44" s="23"/>
      <c r="H44" s="35"/>
      <c r="I44" s="35"/>
    </row>
    <row r="45" spans="1:9" ht="16.2" thickBot="1" x14ac:dyDescent="0.35">
      <c r="A45" s="5" t="s">
        <v>48</v>
      </c>
      <c r="B45" s="6"/>
      <c r="C45" s="22">
        <v>11006.73</v>
      </c>
      <c r="D45" s="23"/>
      <c r="H45" s="35"/>
      <c r="I45" s="35"/>
    </row>
    <row r="46" spans="1:9" ht="16.2" thickBot="1" x14ac:dyDescent="0.35">
      <c r="A46" s="5" t="s">
        <v>35</v>
      </c>
      <c r="B46" s="6"/>
      <c r="C46" s="22">
        <v>74</v>
      </c>
      <c r="D46" s="23"/>
      <c r="H46" s="35"/>
      <c r="I46" s="35"/>
    </row>
    <row r="47" spans="1:9" ht="31.8" thickBot="1" x14ac:dyDescent="0.35">
      <c r="A47" s="5" t="s">
        <v>36</v>
      </c>
      <c r="B47" s="6"/>
      <c r="C47" s="22">
        <v>785.75</v>
      </c>
      <c r="D47" s="23"/>
      <c r="H47" s="35"/>
      <c r="I47" s="35"/>
    </row>
    <row r="48" spans="1:9" ht="16.2" hidden="1" thickBot="1" x14ac:dyDescent="0.35">
      <c r="A48" s="5" t="s">
        <v>49</v>
      </c>
      <c r="B48" s="6"/>
      <c r="C48" s="22"/>
      <c r="D48" s="23"/>
      <c r="H48" s="35"/>
      <c r="I48" s="35"/>
    </row>
    <row r="49" spans="1:9" ht="47.4" hidden="1" thickBot="1" x14ac:dyDescent="0.35">
      <c r="A49" s="5" t="s">
        <v>50</v>
      </c>
      <c r="B49" s="6"/>
      <c r="C49" s="22"/>
      <c r="D49" s="23"/>
      <c r="H49" s="35"/>
      <c r="I49" s="35"/>
    </row>
    <row r="50" spans="1:9" ht="16.2" thickBot="1" x14ac:dyDescent="0.35">
      <c r="A50" s="5" t="s">
        <v>5</v>
      </c>
      <c r="B50" s="6"/>
      <c r="C50" s="33"/>
      <c r="D50" s="34"/>
      <c r="H50" s="36"/>
      <c r="I50" s="36"/>
    </row>
    <row r="51" spans="1:9" ht="31.8" thickBot="1" x14ac:dyDescent="0.35">
      <c r="A51" s="5" t="s">
        <v>37</v>
      </c>
      <c r="B51" s="6"/>
      <c r="C51" s="22"/>
      <c r="D51" s="23"/>
      <c r="H51" s="35"/>
      <c r="I51" s="35"/>
    </row>
    <row r="52" spans="1:9" ht="16.2" thickBot="1" x14ac:dyDescent="0.35">
      <c r="A52" s="29" t="s">
        <v>38</v>
      </c>
      <c r="B52" s="30"/>
      <c r="C52" s="22">
        <f>SUM(C53)</f>
        <v>70017.39</v>
      </c>
      <c r="D52" s="23"/>
      <c r="H52" s="11"/>
      <c r="I52" s="12"/>
    </row>
    <row r="53" spans="1:9" ht="31.8" thickBot="1" x14ac:dyDescent="0.35">
      <c r="A53" s="5" t="s">
        <v>39</v>
      </c>
      <c r="B53" s="6"/>
      <c r="C53" s="22">
        <v>70017.39</v>
      </c>
      <c r="D53" s="23"/>
    </row>
    <row r="54" spans="1:9" ht="16.2" thickBot="1" x14ac:dyDescent="0.35">
      <c r="A54" s="29" t="s">
        <v>40</v>
      </c>
      <c r="B54" s="30"/>
      <c r="C54" s="22">
        <f>SUM(C55)</f>
        <v>253158.55</v>
      </c>
      <c r="D54" s="23"/>
    </row>
    <row r="55" spans="1:9" ht="343.8" thickBot="1" x14ac:dyDescent="0.35">
      <c r="A55" s="5" t="s">
        <v>41</v>
      </c>
      <c r="B55" s="6"/>
      <c r="C55" s="37">
        <v>253158.55</v>
      </c>
      <c r="D55" s="38"/>
    </row>
    <row r="56" spans="1:9" ht="16.2" thickBot="1" x14ac:dyDescent="0.35">
      <c r="A56" s="29" t="s">
        <v>42</v>
      </c>
      <c r="B56" s="30"/>
      <c r="C56" s="22">
        <f>SUM(C57:D61)</f>
        <v>86119.11</v>
      </c>
      <c r="D56" s="23"/>
    </row>
    <row r="57" spans="1:9" ht="63" thickBot="1" x14ac:dyDescent="0.35">
      <c r="A57" s="5" t="s">
        <v>51</v>
      </c>
      <c r="B57" s="6"/>
      <c r="C57" s="22">
        <v>18427.55</v>
      </c>
      <c r="D57" s="23"/>
    </row>
    <row r="58" spans="1:9" ht="31.8" thickBot="1" x14ac:dyDescent="0.35">
      <c r="A58" s="5" t="s">
        <v>43</v>
      </c>
      <c r="B58" s="6"/>
      <c r="C58" s="22">
        <v>9085.48</v>
      </c>
      <c r="D58" s="23"/>
    </row>
    <row r="59" spans="1:9" ht="16.2" thickBot="1" x14ac:dyDescent="0.35">
      <c r="A59" s="5" t="s">
        <v>1</v>
      </c>
      <c r="B59" s="6"/>
      <c r="C59" s="33">
        <v>31994.65</v>
      </c>
      <c r="D59" s="34"/>
    </row>
    <row r="60" spans="1:9" ht="16.2" thickBot="1" x14ac:dyDescent="0.35">
      <c r="A60" s="5" t="s">
        <v>53</v>
      </c>
      <c r="B60" s="6"/>
      <c r="C60" s="33">
        <v>26611.43</v>
      </c>
      <c r="D60" s="34"/>
    </row>
    <row r="61" spans="1:9" ht="47.4" thickBot="1" x14ac:dyDescent="0.35">
      <c r="A61" s="5" t="s">
        <v>52</v>
      </c>
      <c r="B61" s="6"/>
      <c r="C61" s="33"/>
      <c r="D61" s="34"/>
    </row>
    <row r="62" spans="1:9" ht="16.2" thickBot="1" x14ac:dyDescent="0.35">
      <c r="A62" s="29" t="s">
        <v>44</v>
      </c>
      <c r="B62" s="30"/>
      <c r="C62" s="22">
        <f>C25+C33+C42+C52+C54+C56</f>
        <v>1582172.48</v>
      </c>
      <c r="D62" s="23"/>
    </row>
    <row r="63" spans="1:9" ht="16.2" thickBot="1" x14ac:dyDescent="0.35">
      <c r="A63" s="5" t="s">
        <v>45</v>
      </c>
      <c r="B63" s="6"/>
      <c r="C63" s="22">
        <f>C21-C62</f>
        <v>-380487.41999999969</v>
      </c>
      <c r="D63" s="23"/>
    </row>
    <row r="64" spans="1:9" ht="16.2" thickBot="1" x14ac:dyDescent="0.35">
      <c r="A64" s="5" t="s">
        <v>46</v>
      </c>
      <c r="B64" s="6"/>
      <c r="C64" s="22">
        <f>C21+C24-C62</f>
        <v>-400661.59999999963</v>
      </c>
      <c r="D64" s="23"/>
    </row>
    <row r="65" spans="1:4" x14ac:dyDescent="0.3">
      <c r="A65" s="13"/>
      <c r="B65" s="13"/>
      <c r="C65" s="13"/>
      <c r="D65" s="13"/>
    </row>
    <row r="66" spans="1:4" ht="15.6" x14ac:dyDescent="0.3">
      <c r="A66" s="14"/>
    </row>
    <row r="67" spans="1:4" ht="15" hidden="1" customHeight="1" x14ac:dyDescent="0.3"/>
    <row r="68" spans="1:4" ht="15" hidden="1" customHeight="1" x14ac:dyDescent="0.3"/>
    <row r="69" spans="1:4" ht="20.7" customHeight="1" x14ac:dyDescent="0.3"/>
  </sheetData>
  <mergeCells count="86">
    <mergeCell ref="A62:B62"/>
    <mergeCell ref="C62:D62"/>
    <mergeCell ref="C63:D63"/>
    <mergeCell ref="C64:D64"/>
    <mergeCell ref="C57:D57"/>
    <mergeCell ref="C58:D58"/>
    <mergeCell ref="C59:D59"/>
    <mergeCell ref="C61:D61"/>
    <mergeCell ref="C60:D60"/>
    <mergeCell ref="C53:D53"/>
    <mergeCell ref="A54:B54"/>
    <mergeCell ref="C54:D54"/>
    <mergeCell ref="C55:D55"/>
    <mergeCell ref="A56:B56"/>
    <mergeCell ref="C56:D56"/>
    <mergeCell ref="C50:D50"/>
    <mergeCell ref="H50:I50"/>
    <mergeCell ref="C51:D51"/>
    <mergeCell ref="H51:I51"/>
    <mergeCell ref="A52:B52"/>
    <mergeCell ref="C52:D52"/>
    <mergeCell ref="C47:D47"/>
    <mergeCell ref="H47:I47"/>
    <mergeCell ref="C48:D48"/>
    <mergeCell ref="H48:I48"/>
    <mergeCell ref="C49:D49"/>
    <mergeCell ref="H49:I49"/>
    <mergeCell ref="C44:D44"/>
    <mergeCell ref="H44:I44"/>
    <mergeCell ref="C45:D45"/>
    <mergeCell ref="H45:I45"/>
    <mergeCell ref="C46:D46"/>
    <mergeCell ref="H46:I46"/>
    <mergeCell ref="C41:D41"/>
    <mergeCell ref="G41:H41"/>
    <mergeCell ref="A42:B42"/>
    <mergeCell ref="C42:D42"/>
    <mergeCell ref="C43:D43"/>
    <mergeCell ref="H43:I43"/>
    <mergeCell ref="C38:D38"/>
    <mergeCell ref="G38:H38"/>
    <mergeCell ref="C39:D39"/>
    <mergeCell ref="G39:H39"/>
    <mergeCell ref="C40:D40"/>
    <mergeCell ref="G40:H40"/>
    <mergeCell ref="C35:D35"/>
    <mergeCell ref="G35:H35"/>
    <mergeCell ref="C36:D36"/>
    <mergeCell ref="G36:H36"/>
    <mergeCell ref="C37:D37"/>
    <mergeCell ref="G37:H37"/>
    <mergeCell ref="C32:D32"/>
    <mergeCell ref="A33:B33"/>
    <mergeCell ref="C33:D33"/>
    <mergeCell ref="C34:D34"/>
    <mergeCell ref="G34:H34"/>
    <mergeCell ref="C27:D27"/>
    <mergeCell ref="C28:D28"/>
    <mergeCell ref="C29:D29"/>
    <mergeCell ref="C30:D30"/>
    <mergeCell ref="C31:D31"/>
    <mergeCell ref="C23:D23"/>
    <mergeCell ref="C24:D24"/>
    <mergeCell ref="A25:B25"/>
    <mergeCell ref="C25:D25"/>
    <mergeCell ref="C26:D26"/>
    <mergeCell ref="C18:D18"/>
    <mergeCell ref="C19:D19"/>
    <mergeCell ref="C20:D20"/>
    <mergeCell ref="C21:D21"/>
    <mergeCell ref="A22:D22"/>
    <mergeCell ref="C13:D13"/>
    <mergeCell ref="C14:D14"/>
    <mergeCell ref="C15:D15"/>
    <mergeCell ref="C16:D16"/>
    <mergeCell ref="C17:D17"/>
    <mergeCell ref="A7:D7"/>
    <mergeCell ref="A8:D8"/>
    <mergeCell ref="C10:D10"/>
    <mergeCell ref="B11:D11"/>
    <mergeCell ref="C12:D12"/>
    <mergeCell ref="A1:D1"/>
    <mergeCell ref="A2:D2"/>
    <mergeCell ref="A3:D3"/>
    <mergeCell ref="A4:D4"/>
    <mergeCell ref="A6:D6"/>
  </mergeCells>
  <pageMargins left="0.70866141732283472" right="0.70866141732283472" top="0.15748031496062992" bottom="0.15748031496062992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Конева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2026-02-18T11:04:47Z</cp:lastPrinted>
  <dcterms:created xsi:type="dcterms:W3CDTF">2014-08-14T05:16:19Z</dcterms:created>
  <dcterms:modified xsi:type="dcterms:W3CDTF">2026-02-19T11:32:55Z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