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Шоссейная д. 11." sheetId="53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3" l="1"/>
  <c r="C31" i="53"/>
  <c r="C25" i="53"/>
  <c r="C17" i="53"/>
  <c r="C13" i="53"/>
  <c r="B13" i="53"/>
  <c r="C48" i="53" l="1"/>
  <c r="C50" i="53" s="1"/>
  <c r="C14" i="53"/>
  <c r="C51" i="53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<sst xmlns="http://schemas.openxmlformats.org/spreadsheetml/2006/main" count="50" uniqueCount="45">
  <si>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</si>
  <si>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</si>
  <si>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</si>
  <si>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</si>
  <si>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</si>
  <si>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</si>
  <si>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</si>
  <si>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</si>
  <si>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</si>
  <si>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</si>
  <si>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</si>
  <si>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</si>
  <si>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</si>
  <si>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</si>
  <si>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</si>
  <si>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</si>
  <si>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</si>
  <si>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</si>
  <si>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</si>
  <si>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</si>
  <si>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</si>
  <si>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</si>
  <si>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</si>
  <si>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</si>
  <si>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</si>
  <si>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</si>
  <si>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</si>
  <si>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</si>
  <si>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</si>
  <si>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</si>
  <si>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</si>
  <si>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</si>
  <si>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</si>
  <si>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</si>
  <si>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</si>
  <si>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</si>
  <si>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</si>
  <si>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</si>
  <si>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</si>
  <si>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</si>
  <si>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</si>
  <si>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Шоссейная 11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</si>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</sst>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34" workbookViewId="0">
      <selection activeCell="C28" sqref="C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443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86401.12</v>
      </c>
      <c r="C9" s="20">
        <v>86328.960000000006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/>
      <c r="C11" s="20"/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86401.12</v>
      </c>
      <c r="C13" s="23">
        <f>SUM(C9:C12)</f>
        <v>86328.960000000006</v>
      </c>
      <c r="D13" s="11"/>
    </row>
    <row r="14" spans="1:5" ht="16.05" customHeight="1" x14ac:dyDescent="0.3">
      <c r="A14" s="21" t="s">
        <v>14</v>
      </c>
      <c r="B14" s="21"/>
      <c r="C14" s="20">
        <f>B13-C13</f>
        <v>72.159999999988941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60366.31</v>
      </c>
      <c r="D16" s="9"/>
    </row>
    <row r="17" spans="1:5" ht="31.2" x14ac:dyDescent="0.3">
      <c r="A17" s="26" t="s">
        <v>18</v>
      </c>
      <c r="B17" s="26"/>
      <c r="C17" s="23">
        <f>SUM(C18:C24)</f>
        <v>16576.73</v>
      </c>
      <c r="D17" s="11"/>
    </row>
    <row r="18" spans="1:5" x14ac:dyDescent="0.3">
      <c r="A18" s="16" t="s">
        <v>19</v>
      </c>
      <c r="B18" s="16"/>
      <c r="C18" s="19">
        <v>8490.81</v>
      </c>
      <c r="D18" s="12"/>
    </row>
    <row r="19" spans="1:5" x14ac:dyDescent="0.3">
      <c r="A19" s="16" t="s">
        <v>10</v>
      </c>
      <c r="B19" s="16"/>
      <c r="C19" s="19">
        <v>2385.92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5700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SUM(C26:C30)</f>
        <v>19359.36</v>
      </c>
      <c r="D25" s="11"/>
    </row>
    <row r="26" spans="1:5" x14ac:dyDescent="0.3">
      <c r="A26" s="16" t="s">
        <v>19</v>
      </c>
      <c r="B26" s="16"/>
      <c r="C26" s="20">
        <v>14345.12</v>
      </c>
      <c r="D26" s="12"/>
    </row>
    <row r="27" spans="1:5" x14ac:dyDescent="0.3">
      <c r="A27" s="16" t="s">
        <v>10</v>
      </c>
      <c r="B27" s="16"/>
      <c r="C27" s="20">
        <v>4045.32</v>
      </c>
      <c r="D27" s="12"/>
    </row>
    <row r="28" spans="1:5" x14ac:dyDescent="0.3">
      <c r="A28" s="16" t="s">
        <v>2</v>
      </c>
      <c r="B28" s="16"/>
      <c r="C28" s="20">
        <v>56</v>
      </c>
      <c r="D28" s="12"/>
      <c r="E28" s="4"/>
    </row>
    <row r="29" spans="1:5" x14ac:dyDescent="0.3">
      <c r="A29" s="16" t="s">
        <v>28</v>
      </c>
      <c r="B29" s="16"/>
      <c r="C29" s="20">
        <v>912.92</v>
      </c>
      <c r="D29" s="12"/>
    </row>
    <row r="30" spans="1:5" x14ac:dyDescent="0.3">
      <c r="A30" s="16" t="s">
        <v>21</v>
      </c>
      <c r="B30" s="16"/>
      <c r="C30" s="20"/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3483.48</v>
      </c>
      <c r="D38" s="11"/>
    </row>
    <row r="39" spans="1:5" x14ac:dyDescent="0.3">
      <c r="A39" s="16" t="s">
        <v>32</v>
      </c>
      <c r="B39" s="16"/>
      <c r="C39" s="20">
        <v>303.82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29</v>
      </c>
      <c r="B41" s="21"/>
      <c r="C41" s="20">
        <v>1549.48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1630.18</v>
      </c>
      <c r="D43" s="12"/>
    </row>
    <row r="44" spans="1:5" ht="20.7" customHeight="1" x14ac:dyDescent="0.3">
      <c r="A44" s="22" t="s">
        <v>44</v>
      </c>
      <c r="B44" s="22"/>
      <c r="C44" s="23">
        <v>18344.990000000002</v>
      </c>
      <c r="D44" s="11"/>
      <c r="E44" s="8"/>
    </row>
    <row r="45" spans="1:5" ht="28.2" x14ac:dyDescent="0.3">
      <c r="A45" s="22" t="s">
        <v>13</v>
      </c>
      <c r="B45" s="22"/>
      <c r="C45" s="23">
        <v>5134.72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62899.28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23429.680000000008</v>
      </c>
      <c r="D50" s="15"/>
    </row>
    <row r="51" spans="1:4" ht="15.6" x14ac:dyDescent="0.3">
      <c r="A51" s="25" t="s">
        <v>40</v>
      </c>
      <c r="B51" s="36"/>
      <c r="C51" s="24">
        <f>C13+C16-C48</f>
        <v>83795.99000000002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23622047244094491" top="0.27559055118110237" bottom="0.2362204724409449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ул.Шоссейная д. 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2026-02-24T08:49:25Z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