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621"/>
  </bookViews>
  <sheets>
    <sheet name="ул.Заречная д 16 А. " sheetId="35" r:id="rId1"/>
    <sheet name="Лист1" sheetId="60" r:id="rId2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35" l="1"/>
  <c r="C32" i="35"/>
  <c r="C25" i="35"/>
  <c r="C17" i="35"/>
  <c r="C13" i="35"/>
  <c r="B13" i="35"/>
  <c r="C49" i="35" l="1"/>
  <c r="C51" i="35" s="1"/>
  <c r="C14" i="35"/>
  <c r="C52" i="35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<sst xmlns="http://schemas.openxmlformats.org/spreadsheetml/2006/main" count="51" uniqueCount="46">
  <si>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</si>
  <si>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</si>
  <si>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</si>
  <si>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</si>
  <si>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</si>
  <si>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</si>
  <si>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</si>
  <si>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</si>
  <si>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</si>
  <si>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</si>
  <si>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</si>
  <si>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</si>
  <si>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</si>
  <si>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</si>
  <si>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</si>
  <si>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</si>
  <si>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</si>
  <si>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</si>
  <si>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</si>
  <si>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</si>
  <si>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</si>
  <si>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</si>
  <si>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</si>
  <si>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</si>
  <si>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</si>
  <si>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</si>
  <si>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</si>
  <si>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</si>
  <si>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</si>
  <si>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</si>
  <si>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</si>
  <si>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</si>
  <si>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</si>
  <si>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</si>
  <si>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</si>
  <si>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</si>
  <si>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</si>
  <si>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</si>
  <si>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</si>
  <si>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</si>
  <si>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</si>
  <si>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Заречная 16А</t>
  </si>
  <si>
    <t>Герметизация межпанельных швов</t>
  </si>
  <si>
    <t>Опрессовка</t>
  </si>
  <si>
    <t xml:space="preserve"> 2025 г.</t>
  </si>
  <si>
    <t>Общеэксплуатационные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</si>
</sst>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19" workbookViewId="0">
      <selection activeCell="E28" sqref="E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581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133383.04000000001</v>
      </c>
      <c r="C9" s="19">
        <v>132767.72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2856.03</v>
      </c>
      <c r="C11" s="19">
        <v>3470.23</v>
      </c>
      <c r="D11" s="11"/>
      <c r="E11" s="7"/>
    </row>
    <row r="12" spans="1:5" x14ac:dyDescent="0.3">
      <c r="A12" s="20" t="s">
        <v>17</v>
      </c>
      <c r="B12" s="19">
        <v>0</v>
      </c>
      <c r="C12" s="19">
        <v>0</v>
      </c>
      <c r="D12" s="11"/>
    </row>
    <row r="13" spans="1:5" x14ac:dyDescent="0.3">
      <c r="A13" s="21" t="s">
        <v>34</v>
      </c>
      <c r="B13" s="22">
        <f>SUM(B9:B12)</f>
        <v>136239.07</v>
      </c>
      <c r="C13" s="22">
        <f>SUM(C9:C12)</f>
        <v>136237.95000000001</v>
      </c>
      <c r="D13" s="10"/>
    </row>
    <row r="14" spans="1:5" ht="16.05" customHeight="1" x14ac:dyDescent="0.3">
      <c r="A14" s="20" t="s">
        <v>14</v>
      </c>
      <c r="B14" s="20"/>
      <c r="C14" s="19">
        <f>B13-C13</f>
        <v>1.1199999999953434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56248.08</v>
      </c>
      <c r="D16" s="8"/>
    </row>
    <row r="17" spans="1:5" ht="31.2" x14ac:dyDescent="0.3">
      <c r="A17" s="25" t="s">
        <v>18</v>
      </c>
      <c r="B17" s="25"/>
      <c r="C17" s="22">
        <f>SUM(C18:C24)</f>
        <v>21104.97</v>
      </c>
      <c r="D17" s="10"/>
    </row>
    <row r="18" spans="1:5" x14ac:dyDescent="0.3">
      <c r="A18" s="15" t="s">
        <v>19</v>
      </c>
      <c r="B18" s="15"/>
      <c r="C18" s="18">
        <v>11135.81</v>
      </c>
      <c r="D18" s="11"/>
    </row>
    <row r="19" spans="1:5" x14ac:dyDescent="0.3">
      <c r="A19" s="15" t="s">
        <v>10</v>
      </c>
      <c r="B19" s="15"/>
      <c r="C19" s="18">
        <v>3129.16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6840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50154.66</v>
      </c>
      <c r="D25" s="10"/>
    </row>
    <row r="26" spans="1:5" x14ac:dyDescent="0.3">
      <c r="A26" s="15" t="s">
        <v>19</v>
      </c>
      <c r="B26" s="15"/>
      <c r="C26" s="19">
        <v>18813.8</v>
      </c>
      <c r="D26" s="11"/>
    </row>
    <row r="27" spans="1:5" x14ac:dyDescent="0.3">
      <c r="A27" s="15" t="s">
        <v>10</v>
      </c>
      <c r="B27" s="15"/>
      <c r="C27" s="19">
        <v>5305.49</v>
      </c>
      <c r="D27" s="11"/>
    </row>
    <row r="28" spans="1:5" x14ac:dyDescent="0.3">
      <c r="A28" s="15" t="s">
        <v>2</v>
      </c>
      <c r="B28" s="15"/>
      <c r="C28" s="40">
        <v>18236</v>
      </c>
      <c r="D28" s="41"/>
      <c r="E28" s="42"/>
    </row>
    <row r="29" spans="1:5" x14ac:dyDescent="0.3">
      <c r="A29" s="15" t="s">
        <v>28</v>
      </c>
      <c r="B29" s="15"/>
      <c r="C29" s="19">
        <v>777.76</v>
      </c>
      <c r="D29" s="11"/>
    </row>
    <row r="30" spans="1:5" x14ac:dyDescent="0.3">
      <c r="A30" s="15" t="s">
        <v>43</v>
      </c>
      <c r="B30" s="15"/>
      <c r="C30" s="19"/>
      <c r="D30" s="11"/>
    </row>
    <row r="31" spans="1:5" x14ac:dyDescent="0.3">
      <c r="A31" s="15" t="s">
        <v>21</v>
      </c>
      <c r="B31" s="15"/>
      <c r="C31" s="19">
        <v>7021.61</v>
      </c>
      <c r="D31" s="11"/>
    </row>
    <row r="32" spans="1:5" ht="15.6" x14ac:dyDescent="0.3">
      <c r="A32" s="25" t="s">
        <v>22</v>
      </c>
      <c r="B32" s="25"/>
      <c r="C32" s="22">
        <f>SUM(C33:C38)</f>
        <v>0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/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8738.369999999999</v>
      </c>
      <c r="D39" s="10"/>
    </row>
    <row r="40" spans="1:5" x14ac:dyDescent="0.3">
      <c r="A40" s="15" t="s">
        <v>32</v>
      </c>
      <c r="B40" s="15"/>
      <c r="C40" s="19">
        <v>398.47</v>
      </c>
      <c r="D40" s="11"/>
    </row>
    <row r="41" spans="1:5" x14ac:dyDescent="0.3">
      <c r="A41" s="20" t="s">
        <v>3</v>
      </c>
      <c r="B41" s="20"/>
      <c r="C41" s="19">
        <v>4169.74</v>
      </c>
      <c r="D41" s="11"/>
    </row>
    <row r="42" spans="1:5" x14ac:dyDescent="0.3">
      <c r="A42" s="20" t="s">
        <v>29</v>
      </c>
      <c r="B42" s="20"/>
      <c r="C42" s="19">
        <v>2032.16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2138</v>
      </c>
      <c r="D44" s="11"/>
    </row>
    <row r="45" spans="1:5" ht="20.7" customHeight="1" x14ac:dyDescent="0.3">
      <c r="A45" s="21" t="s">
        <v>45</v>
      </c>
      <c r="B45" s="21"/>
      <c r="C45" s="22">
        <v>24059.69</v>
      </c>
      <c r="D45" s="10"/>
      <c r="E45" s="7"/>
    </row>
    <row r="46" spans="1:5" ht="28.2" x14ac:dyDescent="0.3">
      <c r="A46" s="21" t="s">
        <v>13</v>
      </c>
      <c r="B46" s="21"/>
      <c r="C46" s="22">
        <v>7689.81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111747.5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24490.450000000012</v>
      </c>
      <c r="D51" s="14"/>
    </row>
    <row r="52" spans="1:4" ht="15.6" x14ac:dyDescent="0.3">
      <c r="A52" s="24" t="s">
        <v>40</v>
      </c>
      <c r="B52" s="36"/>
      <c r="C52" s="23">
        <f>C13+C16-C49</f>
        <v>80738.530000000028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31496062992125984" top="0.19685039370078741" bottom="0.19685039370078741" header="0.31496062992125984" footer="0.19685039370078741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ул.Заречная д 16 А.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2026-02-25T08:56:49Z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