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workbookProtection lockWindows="1"/>
  <bookViews>
    <workbookView xWindow="0" yWindow="0" windowWidth="23040" windowHeight="10632" tabRatio="765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2" i="1" l="1"/>
  <c r="H29" i="1"/>
  <c r="H30" i="1"/>
  <c r="H31" i="1"/>
  <c r="H32" i="1"/>
  <c r="H34" i="1"/>
  <c r="H35" i="1"/>
  <c r="H36" i="1"/>
  <c r="H37" i="1"/>
  <c r="H38" i="1"/>
  <c r="H40" i="1"/>
  <c r="H41" i="1"/>
  <c r="H42" i="1"/>
  <c r="H43" i="1"/>
  <c r="H44" i="1"/>
  <c r="H45" i="1"/>
  <c r="H46" i="1"/>
  <c r="H47" i="1"/>
  <c r="H48" i="1"/>
  <c r="H49" i="1"/>
  <c r="H50" i="1"/>
  <c r="H52" i="1"/>
  <c r="H53" i="1"/>
  <c r="H55" i="1"/>
  <c r="H56" i="1"/>
  <c r="H57" i="1"/>
  <c r="H58" i="1"/>
  <c r="H59" i="1"/>
  <c r="H60" i="1"/>
  <c r="H61" i="1"/>
  <c r="H5" i="1"/>
  <c r="I62" i="1"/>
  <c r="F30" i="1" l="1"/>
  <c r="F31" i="1"/>
  <c r="F32" i="1"/>
  <c r="F34" i="1"/>
  <c r="F35" i="1"/>
  <c r="F36" i="1"/>
  <c r="F37" i="1"/>
  <c r="F38" i="1"/>
  <c r="F40" i="1"/>
  <c r="F41" i="1"/>
  <c r="F42" i="1"/>
  <c r="F43" i="1"/>
  <c r="F44" i="1"/>
  <c r="F45" i="1"/>
  <c r="F46" i="1"/>
  <c r="F47" i="1"/>
  <c r="F48" i="1"/>
  <c r="F49" i="1"/>
  <c r="F50" i="1"/>
  <c r="F52" i="1"/>
  <c r="F53" i="1"/>
  <c r="F55" i="1"/>
  <c r="F56" i="1"/>
  <c r="F57" i="1"/>
  <c r="F58" i="1"/>
  <c r="F59" i="1"/>
  <c r="F60" i="1"/>
  <c r="F61" i="1"/>
  <c r="F62" i="1"/>
  <c r="F29" i="1"/>
  <c r="F5" i="1"/>
  <c r="D62" i="1" l="1"/>
  <c r="E63" i="1" s="1"/>
  <c r="E64" i="1" s="1"/>
</calcChain>
</file>

<file path=xl/sharedStrings.xml><?xml version="1.0" encoding="utf-8"?>
<sst xmlns="http://schemas.openxmlformats.org/spreadsheetml/2006/main" count="171" uniqueCount="136">
  <si>
    <t>№</t>
  </si>
  <si>
    <t>Вид работ</t>
  </si>
  <si>
    <t>Периодичность</t>
  </si>
  <si>
    <t>Годовая плата (рублей)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</si>
  <si>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</si>
  <si>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</si>
  <si>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</si>
  <si>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</si>
  <si>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</si>
  <si>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</si>
  <si>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</si>
  <si>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</si>
  <si>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</si>
  <si>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</si>
  <si>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</si>
  <si>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</si>
  <si>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</si>
  <si>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</si>
  <si>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</si>
  <si>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</si>
  <si>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</si>
  <si>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</si>
  <si>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</si>
  <si>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</si>
  <si>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</si>
  <si>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</si>
  <si>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</si>
  <si>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</si>
  <si>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</si>
  <si>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</si>
  <si>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</si>
  <si>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</si>
  <si>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</si>
  <si>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</si>
  <si>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</si>
  <si>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</si>
  <si>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</si>
  <si>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</si>
  <si>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</si>
  <si>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</si>
  <si>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</si>
  <si>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</si>
  <si>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</si>
  <si>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</si>
  <si>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</si>
  <si>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</si>
  <si>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</si>
  <si>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</si>
  <si>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</si>
  <si>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</si>
  <si>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</si>
  <si>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</si>
  <si>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</si>
  <si>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</si>
  <si>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</si>
  <si>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</si>
  <si>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</si>
  <si>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</si>
  <si>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</si>
  <si>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</si>
  <si>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</si>
  <si>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</si>
  <si>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</si>
  <si>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</si>
  <si>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</si>
  <si>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</si>
  <si>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</si>
  <si>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</si>
  <si>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</si>
  <si>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</si>
  <si>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</si>
  <si>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</si>
  <si>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</si>
  <si>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</si>
  <si>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</si>
  <si>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</si>
  <si>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</si>
  <si>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</si>
  <si>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</si>
  <si>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</si>
  <si>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</si>
  <si>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</si>
  <si>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</si>
  <si>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</si>
  <si>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</si>
  <si>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</si>
  <si>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</si>
  <si>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</si>
  <si>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</si>
  <si>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</si>
  <si>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</si>
  <si>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</si>
  <si>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</si>
  <si>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</si>
  <si>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</si>
  <si>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</si>
  <si>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</si>
  <si>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</si>
  <si>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</si>
  <si>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</si>
  <si>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</si>
  <si>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</si>
  <si>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</si>
  <si>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</si>
  <si>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</si>
  <si>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</si>
  <si>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</si>
  <si>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</si>
  <si>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</si>
  <si>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</si>
  <si>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</si>
  <si>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</si>
  <si>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</si>
  <si>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</si>
  <si>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</si>
  <si>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</si>
  <si>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</si>
  <si>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</si>
  <si>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</si>
  <si>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</si>
  <si>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</si>
  <si>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</si>
  <si>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</si>
  <si>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</si>
  <si>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</si>
  <si>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</si>
  <si>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</si>
  <si>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</si>
  <si>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</si>
  <si>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</si>
  <si>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</si>
  <si>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</si>
  <si>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r>
      <rPr>
        <b/>
        <sz val="12"/>
        <color theme="1"/>
        <rFont val="Times New Roman"/>
        <family val="1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Мира 2
</t>
    </r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</si>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</sst>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Font="1"/>
    <xf numFmtId="4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0" fillId="0" borderId="0" xfId="0" applyNumberFormat="1"/>
    <xf numFmtId="4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4" fontId="9" fillId="0" borderId="5" xfId="0" applyNumberFormat="1" applyFont="1" applyBorder="1" applyAlignment="1">
      <alignment vertical="center"/>
    </xf>
    <xf numFmtId="0" fontId="0" fillId="0" borderId="2" xfId="0" applyBorder="1"/>
    <xf numFmtId="4" fontId="10" fillId="0" borderId="2" xfId="0" applyNumberFormat="1" applyFont="1" applyBorder="1" applyAlignment="1">
      <alignment vertical="center"/>
    </xf>
    <xf numFmtId="0" fontId="0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0" fillId="0" borderId="9" xfId="0" applyBorder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4" fontId="10" fillId="0" borderId="11" xfId="0" applyNumberFormat="1" applyFont="1" applyBorder="1" applyAlignment="1">
      <alignment vertical="center"/>
    </xf>
    <xf numFmtId="0" fontId="0" fillId="0" borderId="12" xfId="0" applyBorder="1"/>
    <xf numFmtId="0" fontId="0" fillId="0" borderId="13" xfId="0" applyBorder="1"/>
    <xf numFmtId="4" fontId="10" fillId="0" borderId="13" xfId="0" applyNumberFormat="1" applyFont="1" applyBorder="1" applyAlignment="1">
      <alignment vertical="center"/>
    </xf>
    <xf numFmtId="0" fontId="0" fillId="0" borderId="13" xfId="0" applyFont="1" applyBorder="1"/>
    <xf numFmtId="4" fontId="10" fillId="0" borderId="14" xfId="0" applyNumberFormat="1" applyFont="1" applyBorder="1" applyAlignment="1">
      <alignment vertical="center"/>
    </xf>
    <xf numFmtId="4" fontId="9" fillId="0" borderId="15" xfId="0" applyNumberFormat="1" applyFont="1" applyBorder="1" applyAlignment="1">
      <alignment vertical="center"/>
    </xf>
    <xf numFmtId="2" fontId="0" fillId="0" borderId="2" xfId="0" applyNumberFormat="1" applyBorder="1"/>
    <xf numFmtId="2" fontId="0" fillId="0" borderId="2" xfId="0" applyNumberFormat="1" applyFont="1" applyBorder="1"/>
    <xf numFmtId="2" fontId="0" fillId="0" borderId="0" xfId="0" applyNumberFormat="1" applyFont="1" applyFill="1" applyBorder="1"/>
    <xf numFmtId="0" fontId="5" fillId="0" borderId="2" xfId="0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indowProtection="1" tabSelected="1" zoomScale="126" zoomScaleNormal="126" workbookViewId="0">
      <pane xSplit="2" ySplit="4" topLeftCell="C62" activePane="bottomRight" state="frozen"/>
      <selection pane="topRight" activeCell="C1" sqref="C1"/>
      <selection pane="bottomLeft" activeCell="A39" sqref="A39"/>
      <selection pane="bottomRight" activeCell="H54" sqref="H54"/>
    </sheetView>
  </sheetViews>
  <sheetFormatPr defaultRowHeight="13.2"/>
  <cols>
    <col min="1" max="1" width="7.109375" style="1"/>
    <col min="2" max="2" width="58.109375" customWidth="1"/>
    <col min="3" max="3" width="14" customWidth="1"/>
    <col min="4" max="5" width="0.109375" hidden="1" customWidth="1"/>
    <col min="6" max="6" width="10.44140625" hidden="1" customWidth="1"/>
    <col min="7" max="7" width="0.109375" customWidth="1"/>
    <col min="8" max="8" width="10.109375" customWidth="1"/>
    <col min="9" max="9" width="9.44140625" customWidth="1"/>
    <col min="10" max="243" width="8.33203125"/>
    <col min="244" max="244" width="4.5546875"/>
    <col min="245" max="245" width="20"/>
    <col min="246" max="246" width="15.33203125"/>
    <col min="247" max="247" width="9.6640625"/>
    <col min="248" max="499" width="8.33203125"/>
    <col min="500" max="500" width="4.5546875"/>
    <col min="501" max="501" width="20"/>
    <col min="502" max="502" width="15.33203125"/>
    <col min="503" max="503" width="9.6640625"/>
    <col min="504" max="755" width="8.33203125"/>
    <col min="756" max="756" width="4.5546875"/>
    <col min="757" max="757" width="20"/>
    <col min="758" max="758" width="15.33203125"/>
    <col min="759" max="759" width="9.6640625"/>
    <col min="760" max="1011" width="8.33203125"/>
    <col min="1012" max="1012" width="4.5546875"/>
    <col min="1013" max="1013" width="20"/>
    <col min="1014" max="1014" width="15.33203125"/>
    <col min="1015" max="1015" width="9.6640625"/>
    <col min="1016" max="1017" width="8.33203125"/>
  </cols>
  <sheetData>
    <row r="1" spans="1:9" ht="59.4" customHeight="1" thickBot="1">
      <c r="A1" s="45" t="s">
        <v>132</v>
      </c>
      <c r="B1" s="45"/>
      <c r="C1" s="45"/>
      <c r="D1" s="45"/>
      <c r="E1" s="45"/>
    </row>
    <row r="2" spans="1:9" ht="79.8" customHeight="1" thickBot="1">
      <c r="A2" s="17" t="s">
        <v>0</v>
      </c>
      <c r="B2" s="18" t="s">
        <v>1</v>
      </c>
      <c r="C2" s="18" t="s">
        <v>2</v>
      </c>
      <c r="D2" s="18" t="s">
        <v>3</v>
      </c>
      <c r="E2" s="19" t="s">
        <v>133</v>
      </c>
      <c r="F2" s="18" t="s">
        <v>3</v>
      </c>
      <c r="G2" s="19" t="s">
        <v>134</v>
      </c>
      <c r="H2" s="18" t="s">
        <v>3</v>
      </c>
      <c r="I2" s="19" t="s">
        <v>135</v>
      </c>
    </row>
    <row r="3" spans="1:9">
      <c r="A3" s="26"/>
      <c r="B3" s="27" t="s">
        <v>4</v>
      </c>
      <c r="C3" s="27">
        <v>383</v>
      </c>
      <c r="D3" s="28"/>
      <c r="E3" s="33"/>
      <c r="F3" s="22"/>
      <c r="G3" s="22"/>
      <c r="H3" s="22"/>
      <c r="I3" s="22"/>
    </row>
    <row r="4" spans="1:9" ht="19.8" customHeight="1">
      <c r="A4" s="43" t="s">
        <v>5</v>
      </c>
      <c r="B4" s="44"/>
      <c r="C4" s="44"/>
      <c r="D4" s="22"/>
      <c r="E4" s="34"/>
      <c r="F4" s="22"/>
      <c r="G4" s="22"/>
      <c r="H4" s="22"/>
      <c r="I4" s="22"/>
    </row>
    <row r="5" spans="1:9" ht="29.4" customHeight="1">
      <c r="A5" s="4" t="s">
        <v>6</v>
      </c>
      <c r="B5" s="5" t="s">
        <v>7</v>
      </c>
      <c r="C5" s="5"/>
      <c r="D5" s="23">
        <v>28564.513201082875</v>
      </c>
      <c r="E5" s="35">
        <v>6.2150812012799994</v>
      </c>
      <c r="F5" s="22">
        <f>G5*C$3*12</f>
        <v>31160.880000000005</v>
      </c>
      <c r="G5" s="39">
        <v>6.78</v>
      </c>
      <c r="H5" s="22">
        <f>I5*C$3*12</f>
        <v>32907.360000000001</v>
      </c>
      <c r="I5" s="22">
        <v>7.16</v>
      </c>
    </row>
    <row r="6" spans="1:9" ht="29.4" customHeight="1">
      <c r="A6" s="4" t="s">
        <v>8</v>
      </c>
      <c r="B6" s="5" t="s">
        <v>9</v>
      </c>
      <c r="C6" s="5"/>
      <c r="D6" s="22"/>
      <c r="E6" s="34"/>
      <c r="F6" s="22"/>
      <c r="G6" s="22"/>
      <c r="H6" s="22"/>
      <c r="I6" s="22"/>
    </row>
    <row r="7" spans="1:9" s="9" customFormat="1">
      <c r="A7" s="6" t="s">
        <v>10</v>
      </c>
      <c r="B7" s="7" t="s">
        <v>11</v>
      </c>
      <c r="C7" s="8" t="s">
        <v>12</v>
      </c>
      <c r="D7" s="24"/>
      <c r="E7" s="36"/>
      <c r="F7" s="24"/>
      <c r="G7" s="24"/>
      <c r="H7" s="22"/>
      <c r="I7" s="22"/>
    </row>
    <row r="8" spans="1:9" s="9" customFormat="1">
      <c r="A8" s="6" t="s">
        <v>13</v>
      </c>
      <c r="B8" s="7" t="s">
        <v>14</v>
      </c>
      <c r="C8" s="8" t="s">
        <v>15</v>
      </c>
      <c r="D8" s="24"/>
      <c r="E8" s="36"/>
      <c r="F8" s="24"/>
      <c r="G8" s="24"/>
      <c r="H8" s="22"/>
      <c r="I8" s="22"/>
    </row>
    <row r="9" spans="1:9" ht="12.75" customHeight="1">
      <c r="A9" s="4" t="s">
        <v>16</v>
      </c>
      <c r="B9" s="5" t="s">
        <v>17</v>
      </c>
      <c r="C9" s="5"/>
      <c r="D9" s="22"/>
      <c r="E9" s="34"/>
      <c r="F9" s="22"/>
      <c r="G9" s="22"/>
      <c r="H9" s="22"/>
      <c r="I9" s="22"/>
    </row>
    <row r="10" spans="1:9" s="9" customFormat="1">
      <c r="A10" s="6" t="s">
        <v>18</v>
      </c>
      <c r="B10" s="7" t="s">
        <v>19</v>
      </c>
      <c r="C10" s="8" t="s">
        <v>20</v>
      </c>
      <c r="D10" s="24"/>
      <c r="E10" s="36"/>
      <c r="F10" s="24"/>
      <c r="G10" s="24"/>
      <c r="H10" s="22"/>
      <c r="I10" s="22"/>
    </row>
    <row r="11" spans="1:9" s="9" customFormat="1" ht="22.8">
      <c r="A11" s="6" t="s">
        <v>21</v>
      </c>
      <c r="B11" s="7" t="s">
        <v>22</v>
      </c>
      <c r="C11" s="8" t="s">
        <v>23</v>
      </c>
      <c r="D11" s="24"/>
      <c r="E11" s="36"/>
      <c r="F11" s="24"/>
      <c r="G11" s="24"/>
      <c r="H11" s="22"/>
      <c r="I11" s="22"/>
    </row>
    <row r="12" spans="1:9" s="9" customFormat="1" ht="22.8">
      <c r="A12" s="6" t="s">
        <v>24</v>
      </c>
      <c r="B12" s="7" t="s">
        <v>25</v>
      </c>
      <c r="C12" s="8" t="s">
        <v>23</v>
      </c>
      <c r="D12" s="24"/>
      <c r="E12" s="36"/>
      <c r="F12" s="24"/>
      <c r="G12" s="24"/>
      <c r="H12" s="22"/>
      <c r="I12" s="22"/>
    </row>
    <row r="13" spans="1:9" s="9" customFormat="1" ht="22.8">
      <c r="A13" s="6" t="s">
        <v>26</v>
      </c>
      <c r="B13" s="7" t="s">
        <v>27</v>
      </c>
      <c r="C13" s="8" t="s">
        <v>23</v>
      </c>
      <c r="D13" s="24"/>
      <c r="E13" s="36"/>
      <c r="F13" s="24"/>
      <c r="G13" s="24"/>
      <c r="H13" s="22"/>
      <c r="I13" s="22"/>
    </row>
    <row r="14" spans="1:9" s="9" customFormat="1" ht="22.8">
      <c r="A14" s="6" t="s">
        <v>28</v>
      </c>
      <c r="B14" s="7" t="s">
        <v>29</v>
      </c>
      <c r="C14" s="8" t="s">
        <v>23</v>
      </c>
      <c r="D14" s="24"/>
      <c r="E14" s="36"/>
      <c r="F14" s="24"/>
      <c r="G14" s="24"/>
      <c r="H14" s="22"/>
      <c r="I14" s="22"/>
    </row>
    <row r="15" spans="1:9" s="9" customFormat="1" ht="22.8">
      <c r="A15" s="6" t="s">
        <v>30</v>
      </c>
      <c r="B15" s="7" t="s">
        <v>31</v>
      </c>
      <c r="C15" s="8" t="s">
        <v>23</v>
      </c>
      <c r="D15" s="24"/>
      <c r="E15" s="36"/>
      <c r="F15" s="24"/>
      <c r="G15" s="24"/>
      <c r="H15" s="22"/>
      <c r="I15" s="22"/>
    </row>
    <row r="16" spans="1:9" ht="27" customHeight="1">
      <c r="A16" s="4" t="s">
        <v>32</v>
      </c>
      <c r="B16" s="5" t="s">
        <v>33</v>
      </c>
      <c r="C16" s="5"/>
      <c r="D16" s="22"/>
      <c r="E16" s="34"/>
      <c r="F16" s="22"/>
      <c r="G16" s="22"/>
      <c r="H16" s="22"/>
      <c r="I16" s="22"/>
    </row>
    <row r="17" spans="1:9" s="9" customFormat="1">
      <c r="A17" s="6" t="s">
        <v>34</v>
      </c>
      <c r="B17" s="7" t="s">
        <v>35</v>
      </c>
      <c r="C17" s="8" t="s">
        <v>36</v>
      </c>
      <c r="D17" s="24"/>
      <c r="E17" s="36"/>
      <c r="F17" s="24"/>
      <c r="G17" s="24"/>
      <c r="H17" s="22"/>
      <c r="I17" s="22"/>
    </row>
    <row r="18" spans="1:9" s="9" customFormat="1">
      <c r="A18" s="6" t="s">
        <v>37</v>
      </c>
      <c r="B18" s="7" t="s">
        <v>38</v>
      </c>
      <c r="C18" s="8" t="s">
        <v>36</v>
      </c>
      <c r="D18" s="24"/>
      <c r="E18" s="36"/>
      <c r="F18" s="24"/>
      <c r="G18" s="24"/>
      <c r="H18" s="22"/>
      <c r="I18" s="22"/>
    </row>
    <row r="19" spans="1:9" s="9" customFormat="1" ht="22.8">
      <c r="A19" s="6" t="s">
        <v>39</v>
      </c>
      <c r="B19" s="7" t="s">
        <v>40</v>
      </c>
      <c r="C19" s="8" t="s">
        <v>23</v>
      </c>
      <c r="D19" s="24"/>
      <c r="E19" s="36"/>
      <c r="F19" s="24"/>
      <c r="G19" s="24"/>
      <c r="H19" s="22"/>
      <c r="I19" s="22"/>
    </row>
    <row r="20" spans="1:9" s="9" customFormat="1" ht="22.8">
      <c r="A20" s="6" t="s">
        <v>41</v>
      </c>
      <c r="B20" s="7" t="s">
        <v>42</v>
      </c>
      <c r="C20" s="8" t="s">
        <v>23</v>
      </c>
      <c r="D20" s="24"/>
      <c r="E20" s="36"/>
      <c r="F20" s="24"/>
      <c r="G20" s="24"/>
      <c r="H20" s="22"/>
      <c r="I20" s="22"/>
    </row>
    <row r="21" spans="1:9" s="9" customFormat="1" ht="22.8">
      <c r="A21" s="6" t="s">
        <v>43</v>
      </c>
      <c r="B21" s="7" t="s">
        <v>44</v>
      </c>
      <c r="C21" s="8" t="s">
        <v>23</v>
      </c>
      <c r="D21" s="24"/>
      <c r="E21" s="36"/>
      <c r="F21" s="24"/>
      <c r="G21" s="24"/>
      <c r="H21" s="22"/>
      <c r="I21" s="22"/>
    </row>
    <row r="22" spans="1:9" s="9" customFormat="1" ht="22.8">
      <c r="A22" s="6" t="s">
        <v>45</v>
      </c>
      <c r="B22" s="7" t="s">
        <v>46</v>
      </c>
      <c r="C22" s="8" t="s">
        <v>23</v>
      </c>
      <c r="D22" s="24"/>
      <c r="E22" s="36"/>
      <c r="F22" s="24"/>
      <c r="G22" s="24"/>
      <c r="H22" s="22"/>
      <c r="I22" s="22"/>
    </row>
    <row r="23" spans="1:9" s="9" customFormat="1" ht="22.8">
      <c r="A23" s="6" t="s">
        <v>47</v>
      </c>
      <c r="B23" s="7" t="s">
        <v>48</v>
      </c>
      <c r="C23" s="8" t="s">
        <v>23</v>
      </c>
      <c r="D23" s="24"/>
      <c r="E23" s="36"/>
      <c r="F23" s="24"/>
      <c r="G23" s="24"/>
      <c r="H23" s="22"/>
      <c r="I23" s="22"/>
    </row>
    <row r="24" spans="1:9" s="9" customFormat="1">
      <c r="A24" s="6" t="s">
        <v>49</v>
      </c>
      <c r="B24" s="7" t="s">
        <v>50</v>
      </c>
      <c r="C24" s="8" t="s">
        <v>20</v>
      </c>
      <c r="D24" s="24"/>
      <c r="E24" s="36"/>
      <c r="F24" s="24"/>
      <c r="G24" s="24"/>
      <c r="H24" s="22"/>
      <c r="I24" s="22"/>
    </row>
    <row r="25" spans="1:9" s="9" customFormat="1">
      <c r="A25" s="6" t="s">
        <v>51</v>
      </c>
      <c r="B25" s="7" t="s">
        <v>52</v>
      </c>
      <c r="C25" s="8" t="s">
        <v>36</v>
      </c>
      <c r="D25" s="24"/>
      <c r="E25" s="36"/>
      <c r="F25" s="24"/>
      <c r="G25" s="24"/>
      <c r="H25" s="22"/>
      <c r="I25" s="22"/>
    </row>
    <row r="26" spans="1:9" ht="18" customHeight="1">
      <c r="A26" s="43" t="s">
        <v>53</v>
      </c>
      <c r="B26" s="44"/>
      <c r="C26" s="44"/>
      <c r="D26" s="22"/>
      <c r="E26" s="34"/>
      <c r="F26" s="22"/>
      <c r="G26" s="22"/>
      <c r="H26" s="22"/>
      <c r="I26" s="22"/>
    </row>
    <row r="27" spans="1:9" ht="27.6" customHeight="1">
      <c r="A27" s="4" t="s">
        <v>54</v>
      </c>
      <c r="B27" s="5" t="s">
        <v>55</v>
      </c>
      <c r="C27" s="5"/>
      <c r="D27" s="22"/>
      <c r="E27" s="34"/>
      <c r="F27" s="22"/>
      <c r="G27" s="22"/>
      <c r="H27" s="22"/>
      <c r="I27" s="22"/>
    </row>
    <row r="28" spans="1:9" ht="16.8" customHeight="1">
      <c r="A28" s="4" t="s">
        <v>56</v>
      </c>
      <c r="B28" s="5" t="s">
        <v>57</v>
      </c>
      <c r="C28" s="5"/>
      <c r="D28" s="22"/>
      <c r="E28" s="34"/>
      <c r="F28" s="22"/>
      <c r="G28" s="22"/>
      <c r="H28" s="22"/>
      <c r="I28" s="22"/>
    </row>
    <row r="29" spans="1:9" s="9" customFormat="1">
      <c r="A29" s="6" t="s">
        <v>58</v>
      </c>
      <c r="B29" s="10" t="s">
        <v>59</v>
      </c>
      <c r="C29" s="8" t="s">
        <v>36</v>
      </c>
      <c r="D29" s="23">
        <v>3276.2968198147846</v>
      </c>
      <c r="E29" s="35">
        <v>0.71285831588659376</v>
      </c>
      <c r="F29" s="40">
        <f>G29*C$3*12</f>
        <v>3584.88</v>
      </c>
      <c r="G29" s="40">
        <v>0.78</v>
      </c>
      <c r="H29" s="22">
        <f t="shared" ref="H29:H61" si="0">I29*C$3*12</f>
        <v>3768.7200000000003</v>
      </c>
      <c r="I29" s="22">
        <v>0.82</v>
      </c>
    </row>
    <row r="30" spans="1:9" s="9" customFormat="1" ht="22.8">
      <c r="A30" s="6" t="s">
        <v>60</v>
      </c>
      <c r="B30" s="10" t="s">
        <v>61</v>
      </c>
      <c r="C30" s="8" t="s">
        <v>36</v>
      </c>
      <c r="D30" s="23">
        <v>678.16915091570945</v>
      </c>
      <c r="E30" s="35">
        <v>0.14755638618705602</v>
      </c>
      <c r="F30" s="40">
        <f t="shared" ref="F30:F62" si="1">G30*C$3*12</f>
        <v>735.36</v>
      </c>
      <c r="G30" s="40">
        <v>0.16</v>
      </c>
      <c r="H30" s="22">
        <f t="shared" si="0"/>
        <v>781.31999999999994</v>
      </c>
      <c r="I30" s="22">
        <v>0.17</v>
      </c>
    </row>
    <row r="31" spans="1:9" s="9" customFormat="1" ht="22.8">
      <c r="A31" s="6" t="s">
        <v>62</v>
      </c>
      <c r="B31" s="10" t="s">
        <v>63</v>
      </c>
      <c r="C31" s="8" t="s">
        <v>36</v>
      </c>
      <c r="D31" s="23">
        <v>616.51740992337216</v>
      </c>
      <c r="E31" s="35">
        <v>0.13414216926096001</v>
      </c>
      <c r="F31" s="40">
        <f t="shared" si="1"/>
        <v>689.4</v>
      </c>
      <c r="G31" s="40">
        <v>0.15</v>
      </c>
      <c r="H31" s="22">
        <f t="shared" si="0"/>
        <v>735.36</v>
      </c>
      <c r="I31" s="22">
        <v>0.16</v>
      </c>
    </row>
    <row r="32" spans="1:9" s="9" customFormat="1" ht="22.8">
      <c r="A32" s="6" t="s">
        <v>64</v>
      </c>
      <c r="B32" s="10" t="s">
        <v>65</v>
      </c>
      <c r="C32" s="8" t="s">
        <v>36</v>
      </c>
      <c r="D32" s="23">
        <v>192.72334234204612</v>
      </c>
      <c r="E32" s="35">
        <v>4.1932842110976094E-2</v>
      </c>
      <c r="F32" s="40">
        <f t="shared" si="1"/>
        <v>229.8</v>
      </c>
      <c r="G32" s="40">
        <v>0.05</v>
      </c>
      <c r="H32" s="22">
        <f t="shared" si="0"/>
        <v>229.8</v>
      </c>
      <c r="I32" s="22">
        <v>0.05</v>
      </c>
    </row>
    <row r="33" spans="1:9" ht="12.75" customHeight="1">
      <c r="A33" s="4" t="s">
        <v>66</v>
      </c>
      <c r="B33" s="5" t="s">
        <v>67</v>
      </c>
      <c r="C33" s="5"/>
      <c r="D33" s="23"/>
      <c r="E33" s="35"/>
      <c r="F33" s="40"/>
      <c r="G33" s="40"/>
      <c r="H33" s="22"/>
      <c r="I33" s="22"/>
    </row>
    <row r="34" spans="1:9" s="9" customFormat="1" ht="22.8">
      <c r="A34" s="6" t="s">
        <v>68</v>
      </c>
      <c r="B34" s="7" t="s">
        <v>69</v>
      </c>
      <c r="C34" s="8" t="s">
        <v>70</v>
      </c>
      <c r="D34" s="23">
        <v>3470.588353931571</v>
      </c>
      <c r="E34" s="35">
        <v>0.75513236595552025</v>
      </c>
      <c r="F34" s="40">
        <f t="shared" si="1"/>
        <v>3768.7200000000003</v>
      </c>
      <c r="G34" s="40">
        <v>0.82</v>
      </c>
      <c r="H34" s="22">
        <f t="shared" si="0"/>
        <v>3998.5199999999995</v>
      </c>
      <c r="I34" s="22">
        <v>0.87</v>
      </c>
    </row>
    <row r="35" spans="1:9" ht="22.8">
      <c r="A35" s="6" t="s">
        <v>71</v>
      </c>
      <c r="B35" s="7" t="s">
        <v>72</v>
      </c>
      <c r="C35" s="8" t="s">
        <v>73</v>
      </c>
      <c r="D35" s="23">
        <v>449.68779879810774</v>
      </c>
      <c r="E35" s="35">
        <v>9.7843298258944236E-2</v>
      </c>
      <c r="F35" s="40">
        <f t="shared" si="1"/>
        <v>505.56000000000006</v>
      </c>
      <c r="G35" s="40">
        <v>0.11</v>
      </c>
      <c r="H35" s="22">
        <f t="shared" si="0"/>
        <v>551.52</v>
      </c>
      <c r="I35" s="22">
        <v>0.12</v>
      </c>
    </row>
    <row r="36" spans="1:9" s="9" customFormat="1" ht="22.8">
      <c r="A36" s="6" t="s">
        <v>74</v>
      </c>
      <c r="B36" s="7" t="s">
        <v>75</v>
      </c>
      <c r="C36" s="8" t="s">
        <v>76</v>
      </c>
      <c r="D36" s="23">
        <v>2056.6449504779675</v>
      </c>
      <c r="E36" s="35">
        <v>0.44748584649216006</v>
      </c>
      <c r="F36" s="40">
        <f t="shared" si="1"/>
        <v>2252.04</v>
      </c>
      <c r="G36" s="40">
        <v>0.49</v>
      </c>
      <c r="H36" s="22">
        <f t="shared" si="0"/>
        <v>2389.92</v>
      </c>
      <c r="I36" s="22">
        <v>0.52</v>
      </c>
    </row>
    <row r="37" spans="1:9" s="9" customFormat="1">
      <c r="A37" s="6" t="s">
        <v>77</v>
      </c>
      <c r="B37" s="7" t="s">
        <v>78</v>
      </c>
      <c r="C37" s="8" t="s">
        <v>36</v>
      </c>
      <c r="D37" s="23">
        <v>1027.857825824246</v>
      </c>
      <c r="E37" s="35">
        <v>0.22364182459187251</v>
      </c>
      <c r="F37" s="40">
        <f t="shared" si="1"/>
        <v>1103.04</v>
      </c>
      <c r="G37" s="40">
        <v>0.24</v>
      </c>
      <c r="H37" s="22">
        <f t="shared" si="0"/>
        <v>1149</v>
      </c>
      <c r="I37" s="22">
        <v>0.25</v>
      </c>
    </row>
    <row r="38" spans="1:9" s="9" customFormat="1" ht="22.8">
      <c r="A38" s="6" t="s">
        <v>79</v>
      </c>
      <c r="B38" s="7" t="s">
        <v>80</v>
      </c>
      <c r="C38" s="8" t="s">
        <v>81</v>
      </c>
      <c r="D38" s="23">
        <v>2056.6449504779675</v>
      </c>
      <c r="E38" s="35">
        <v>0.44748584649216006</v>
      </c>
      <c r="F38" s="40">
        <f t="shared" si="1"/>
        <v>2252.04</v>
      </c>
      <c r="G38" s="40">
        <v>0.49</v>
      </c>
      <c r="H38" s="22">
        <f t="shared" si="0"/>
        <v>2389.92</v>
      </c>
      <c r="I38" s="22">
        <v>0.52</v>
      </c>
    </row>
    <row r="39" spans="1:9" ht="25.5" customHeight="1">
      <c r="A39" s="4" t="s">
        <v>82</v>
      </c>
      <c r="B39" s="5" t="s">
        <v>83</v>
      </c>
      <c r="C39" s="5"/>
      <c r="D39" s="23"/>
      <c r="E39" s="35"/>
      <c r="F39" s="40"/>
      <c r="G39" s="40"/>
      <c r="H39" s="22"/>
      <c r="I39" s="22"/>
    </row>
    <row r="40" spans="1:9">
      <c r="A40" s="6" t="s">
        <v>84</v>
      </c>
      <c r="B40" s="7" t="s">
        <v>85</v>
      </c>
      <c r="C40" s="8" t="s">
        <v>36</v>
      </c>
      <c r="D40" s="23">
        <v>1477.5456246223539</v>
      </c>
      <c r="E40" s="35">
        <v>0.32148512285081676</v>
      </c>
      <c r="F40" s="40">
        <f t="shared" si="1"/>
        <v>1608.6</v>
      </c>
      <c r="G40" s="40">
        <v>0.35</v>
      </c>
      <c r="H40" s="22">
        <f t="shared" si="0"/>
        <v>1700.52</v>
      </c>
      <c r="I40" s="22">
        <v>0.37</v>
      </c>
    </row>
    <row r="41" spans="1:9">
      <c r="A41" s="6" t="s">
        <v>86</v>
      </c>
      <c r="B41" s="11" t="s">
        <v>87</v>
      </c>
      <c r="C41" s="8" t="s">
        <v>36</v>
      </c>
      <c r="D41" s="23">
        <v>321.20557057007704</v>
      </c>
      <c r="E41" s="35">
        <v>6.9888070184960183E-2</v>
      </c>
      <c r="F41" s="40">
        <f t="shared" si="1"/>
        <v>367.68</v>
      </c>
      <c r="G41" s="40">
        <v>0.08</v>
      </c>
      <c r="H41" s="22">
        <f t="shared" si="0"/>
        <v>367.68</v>
      </c>
      <c r="I41" s="22">
        <v>0.08</v>
      </c>
    </row>
    <row r="42" spans="1:9">
      <c r="A42" s="6" t="s">
        <v>88</v>
      </c>
      <c r="B42" s="7" t="s">
        <v>89</v>
      </c>
      <c r="C42" s="8" t="s">
        <v>90</v>
      </c>
      <c r="D42" s="23">
        <v>2505.4034504465999</v>
      </c>
      <c r="E42" s="35">
        <v>0.5451269474426893</v>
      </c>
      <c r="F42" s="40">
        <f t="shared" si="1"/>
        <v>2711.64</v>
      </c>
      <c r="G42" s="40">
        <v>0.59</v>
      </c>
      <c r="H42" s="22">
        <f t="shared" si="0"/>
        <v>2849.52</v>
      </c>
      <c r="I42" s="22">
        <v>0.62</v>
      </c>
    </row>
    <row r="43" spans="1:9">
      <c r="A43" s="6" t="s">
        <v>91</v>
      </c>
      <c r="B43" s="3" t="s">
        <v>92</v>
      </c>
      <c r="C43" s="8" t="s">
        <v>36</v>
      </c>
      <c r="D43" s="23">
        <v>128.48222822803075</v>
      </c>
      <c r="E43" s="35">
        <v>2.7955228073984064E-2</v>
      </c>
      <c r="F43" s="40">
        <f t="shared" si="1"/>
        <v>137.88</v>
      </c>
      <c r="G43" s="40">
        <v>0.03</v>
      </c>
      <c r="H43" s="22">
        <f t="shared" si="0"/>
        <v>137.88</v>
      </c>
      <c r="I43" s="22">
        <v>0.03</v>
      </c>
    </row>
    <row r="44" spans="1:9">
      <c r="A44" s="6" t="s">
        <v>93</v>
      </c>
      <c r="B44" s="3" t="s">
        <v>94</v>
      </c>
      <c r="C44" s="8" t="s">
        <v>95</v>
      </c>
      <c r="D44" s="23">
        <v>2055.715651648492</v>
      </c>
      <c r="E44" s="35">
        <v>0.44728364918374502</v>
      </c>
      <c r="F44" s="40">
        <f t="shared" si="1"/>
        <v>2252.04</v>
      </c>
      <c r="G44" s="40">
        <v>0.49</v>
      </c>
      <c r="H44" s="22">
        <f t="shared" si="0"/>
        <v>2389.92</v>
      </c>
      <c r="I44" s="22">
        <v>0.52</v>
      </c>
    </row>
    <row r="45" spans="1:9" ht="22.8">
      <c r="A45" s="6" t="s">
        <v>96</v>
      </c>
      <c r="B45" s="3" t="s">
        <v>97</v>
      </c>
      <c r="C45" s="8" t="s">
        <v>36</v>
      </c>
      <c r="D45" s="23">
        <v>642.41114114015409</v>
      </c>
      <c r="E45" s="35">
        <v>0.13977614036992037</v>
      </c>
      <c r="F45" s="40">
        <f t="shared" si="1"/>
        <v>689.4</v>
      </c>
      <c r="G45" s="40">
        <v>0.15</v>
      </c>
      <c r="H45" s="22">
        <f t="shared" si="0"/>
        <v>735.36</v>
      </c>
      <c r="I45" s="22">
        <v>0.16</v>
      </c>
    </row>
    <row r="46" spans="1:9" s="9" customFormat="1">
      <c r="A46" s="6" t="s">
        <v>98</v>
      </c>
      <c r="B46" s="3" t="s">
        <v>99</v>
      </c>
      <c r="C46" s="8" t="s">
        <v>36</v>
      </c>
      <c r="D46" s="23">
        <v>706.6522552541694</v>
      </c>
      <c r="E46" s="35">
        <v>0.15375375440691239</v>
      </c>
      <c r="F46" s="40">
        <f t="shared" si="1"/>
        <v>781.31999999999994</v>
      </c>
      <c r="G46" s="40">
        <v>0.17</v>
      </c>
      <c r="H46" s="22">
        <f t="shared" si="0"/>
        <v>827.28</v>
      </c>
      <c r="I46" s="22">
        <v>0.18</v>
      </c>
    </row>
    <row r="47" spans="1:9" ht="22.8">
      <c r="A47" s="6" t="s">
        <v>100</v>
      </c>
      <c r="B47" s="3" t="s">
        <v>101</v>
      </c>
      <c r="C47" s="8" t="s">
        <v>23</v>
      </c>
      <c r="D47" s="23">
        <v>4625.3602162091074</v>
      </c>
      <c r="E47" s="35">
        <v>1.0063882106634263</v>
      </c>
      <c r="F47" s="40">
        <f t="shared" si="1"/>
        <v>5055.6000000000004</v>
      </c>
      <c r="G47" s="40">
        <v>1.1000000000000001</v>
      </c>
      <c r="H47" s="22">
        <f t="shared" si="0"/>
        <v>5331.36</v>
      </c>
      <c r="I47" s="22">
        <v>1.1599999999999999</v>
      </c>
    </row>
    <row r="48" spans="1:9" ht="22.8">
      <c r="A48" s="6" t="s">
        <v>102</v>
      </c>
      <c r="B48" s="3" t="s">
        <v>103</v>
      </c>
      <c r="C48" s="8" t="s">
        <v>104</v>
      </c>
      <c r="D48" s="23">
        <v>578.17002702613843</v>
      </c>
      <c r="E48" s="35">
        <v>0.12579852633292829</v>
      </c>
      <c r="F48" s="40">
        <f t="shared" si="1"/>
        <v>643.44000000000005</v>
      </c>
      <c r="G48" s="40">
        <v>0.14000000000000001</v>
      </c>
      <c r="H48" s="22">
        <f t="shared" si="0"/>
        <v>689.4</v>
      </c>
      <c r="I48" s="22">
        <v>0.15</v>
      </c>
    </row>
    <row r="49" spans="1:9">
      <c r="A49" s="6" t="s">
        <v>105</v>
      </c>
      <c r="B49" s="3" t="s">
        <v>106</v>
      </c>
      <c r="C49" s="8" t="s">
        <v>104</v>
      </c>
      <c r="D49" s="23">
        <v>385.44668468409225</v>
      </c>
      <c r="E49" s="35">
        <v>8.3865684221952189E-2</v>
      </c>
      <c r="F49" s="40">
        <f t="shared" si="1"/>
        <v>413.64</v>
      </c>
      <c r="G49" s="40">
        <v>0.09</v>
      </c>
      <c r="H49" s="22">
        <f t="shared" si="0"/>
        <v>413.64</v>
      </c>
      <c r="I49" s="22">
        <v>0.09</v>
      </c>
    </row>
    <row r="50" spans="1:9">
      <c r="A50" s="6" t="s">
        <v>107</v>
      </c>
      <c r="B50" s="3" t="s">
        <v>108</v>
      </c>
      <c r="C50" s="8" t="s">
        <v>95</v>
      </c>
      <c r="D50" s="23">
        <v>385.44668468409225</v>
      </c>
      <c r="E50" s="35">
        <v>8.3865684221952189E-2</v>
      </c>
      <c r="F50" s="40">
        <f t="shared" si="1"/>
        <v>413.64</v>
      </c>
      <c r="G50" s="40">
        <v>0.09</v>
      </c>
      <c r="H50" s="22">
        <f t="shared" si="0"/>
        <v>413.64</v>
      </c>
      <c r="I50" s="22">
        <v>0.09</v>
      </c>
    </row>
    <row r="51" spans="1:9" s="12" customFormat="1" ht="12.75" customHeight="1">
      <c r="A51" s="4" t="s">
        <v>109</v>
      </c>
      <c r="B51" s="25" t="s">
        <v>110</v>
      </c>
      <c r="C51" s="25"/>
      <c r="D51" s="23"/>
      <c r="E51" s="35"/>
      <c r="F51" s="40"/>
      <c r="G51" s="40"/>
      <c r="H51" s="22"/>
      <c r="I51" s="22"/>
    </row>
    <row r="52" spans="1:9" s="9" customFormat="1" ht="45.6">
      <c r="A52" s="6" t="s">
        <v>111</v>
      </c>
      <c r="B52" s="3" t="s">
        <v>112</v>
      </c>
      <c r="C52" s="8" t="s">
        <v>113</v>
      </c>
      <c r="D52" s="23">
        <v>578.17002702613843</v>
      </c>
      <c r="E52" s="35">
        <v>0.12579852633292829</v>
      </c>
      <c r="F52" s="40">
        <f t="shared" si="1"/>
        <v>643.44000000000005</v>
      </c>
      <c r="G52" s="40">
        <v>0.14000000000000001</v>
      </c>
      <c r="H52" s="22">
        <f t="shared" si="0"/>
        <v>689.4</v>
      </c>
      <c r="I52" s="22">
        <v>0.15</v>
      </c>
    </row>
    <row r="53" spans="1:9" s="9" customFormat="1">
      <c r="A53" s="6" t="s">
        <v>114</v>
      </c>
      <c r="B53" s="3" t="s">
        <v>115</v>
      </c>
      <c r="C53" s="8" t="s">
        <v>36</v>
      </c>
      <c r="D53" s="23">
        <v>770.89336936818449</v>
      </c>
      <c r="E53" s="35">
        <v>0.16773136844390438</v>
      </c>
      <c r="F53" s="40">
        <f t="shared" si="1"/>
        <v>827.28</v>
      </c>
      <c r="G53" s="40">
        <v>0.18</v>
      </c>
      <c r="H53" s="22">
        <f t="shared" si="0"/>
        <v>873.24</v>
      </c>
      <c r="I53" s="22">
        <v>0.19</v>
      </c>
    </row>
    <row r="54" spans="1:9" ht="12.75" customHeight="1">
      <c r="A54" s="43" t="s">
        <v>116</v>
      </c>
      <c r="B54" s="44"/>
      <c r="C54" s="44"/>
      <c r="D54" s="23"/>
      <c r="E54" s="35"/>
      <c r="F54" s="40"/>
      <c r="G54" s="40"/>
      <c r="H54" s="22"/>
      <c r="I54" s="22"/>
    </row>
    <row r="55" spans="1:9">
      <c r="A55" s="2" t="s">
        <v>117</v>
      </c>
      <c r="B55" s="7" t="s">
        <v>118</v>
      </c>
      <c r="C55" s="13" t="s">
        <v>95</v>
      </c>
      <c r="D55" s="23">
        <v>8081.354189557791</v>
      </c>
      <c r="E55" s="35">
        <v>1.7583451239246719</v>
      </c>
      <c r="F55" s="40">
        <f t="shared" si="1"/>
        <v>8778.36</v>
      </c>
      <c r="G55" s="40">
        <v>1.91</v>
      </c>
      <c r="H55" s="22">
        <f t="shared" si="0"/>
        <v>9283.92</v>
      </c>
      <c r="I55" s="22">
        <v>2.02</v>
      </c>
    </row>
    <row r="56" spans="1:9">
      <c r="A56" s="2" t="s">
        <v>119</v>
      </c>
      <c r="B56" s="3" t="s">
        <v>120</v>
      </c>
      <c r="C56" s="14" t="s">
        <v>95</v>
      </c>
      <c r="D56" s="23">
        <v>539.17392793869772</v>
      </c>
      <c r="E56" s="35">
        <v>0.11731373540876801</v>
      </c>
      <c r="F56" s="40">
        <f t="shared" si="1"/>
        <v>597.48</v>
      </c>
      <c r="G56" s="40">
        <v>0.13</v>
      </c>
      <c r="H56" s="22">
        <f t="shared" si="0"/>
        <v>643.44000000000005</v>
      </c>
      <c r="I56" s="22">
        <v>0.14000000000000001</v>
      </c>
    </row>
    <row r="57" spans="1:9" ht="22.8">
      <c r="A57" s="2" t="s">
        <v>121</v>
      </c>
      <c r="B57" s="3" t="s">
        <v>122</v>
      </c>
      <c r="C57" s="14" t="s">
        <v>23</v>
      </c>
      <c r="D57" s="23">
        <v>739.82089190804675</v>
      </c>
      <c r="E57" s="35">
        <v>0.16097060311315203</v>
      </c>
      <c r="F57" s="40">
        <f t="shared" si="1"/>
        <v>827.28</v>
      </c>
      <c r="G57" s="40">
        <v>0.18</v>
      </c>
      <c r="H57" s="22">
        <f t="shared" si="0"/>
        <v>873.24</v>
      </c>
      <c r="I57" s="22">
        <v>0.19</v>
      </c>
    </row>
    <row r="58" spans="1:9">
      <c r="A58" s="2" t="s">
        <v>123</v>
      </c>
      <c r="B58" s="3" t="s">
        <v>124</v>
      </c>
      <c r="C58" s="14" t="s">
        <v>95</v>
      </c>
      <c r="D58" s="23">
        <v>1670.2689669644001</v>
      </c>
      <c r="E58" s="35">
        <v>0.36341796496179285</v>
      </c>
      <c r="F58" s="40">
        <f t="shared" si="1"/>
        <v>1838.4</v>
      </c>
      <c r="G58" s="40">
        <v>0.4</v>
      </c>
      <c r="H58" s="22">
        <f t="shared" si="0"/>
        <v>1930.3199999999997</v>
      </c>
      <c r="I58" s="22">
        <v>0.42</v>
      </c>
    </row>
    <row r="59" spans="1:9">
      <c r="A59" s="2" t="s">
        <v>125</v>
      </c>
      <c r="B59" s="3" t="s">
        <v>126</v>
      </c>
      <c r="C59" s="14" t="s">
        <v>95</v>
      </c>
      <c r="D59" s="23">
        <v>9677.1809973068612</v>
      </c>
      <c r="E59" s="35">
        <v>2.1055659263069759</v>
      </c>
      <c r="F59" s="40">
        <f t="shared" si="1"/>
        <v>10524.84</v>
      </c>
      <c r="G59" s="40">
        <v>2.29</v>
      </c>
      <c r="H59" s="22">
        <f t="shared" si="0"/>
        <v>11122.32</v>
      </c>
      <c r="I59" s="22">
        <v>2.42</v>
      </c>
    </row>
    <row r="60" spans="1:9">
      <c r="A60" s="2" t="s">
        <v>127</v>
      </c>
      <c r="B60" s="3" t="s">
        <v>128</v>
      </c>
      <c r="C60" s="14" t="s">
        <v>95</v>
      </c>
      <c r="D60" s="23">
        <v>1156.3400540522769</v>
      </c>
      <c r="E60" s="35">
        <v>0.25159705266585658</v>
      </c>
      <c r="F60" s="40">
        <f t="shared" si="1"/>
        <v>1240.92</v>
      </c>
      <c r="G60" s="40">
        <v>0.27</v>
      </c>
      <c r="H60" s="22">
        <f t="shared" si="0"/>
        <v>1332.84</v>
      </c>
      <c r="I60" s="22">
        <v>0.28999999999999998</v>
      </c>
    </row>
    <row r="61" spans="1:9" ht="13.8" thickBot="1">
      <c r="A61" s="29" t="s">
        <v>129</v>
      </c>
      <c r="B61" s="30" t="s">
        <v>130</v>
      </c>
      <c r="C61" s="31" t="s">
        <v>95</v>
      </c>
      <c r="D61" s="32">
        <v>7829.7711060268284</v>
      </c>
      <c r="E61" s="37">
        <v>1.7036055496141924</v>
      </c>
      <c r="F61" s="40">
        <f t="shared" si="1"/>
        <v>8548.56</v>
      </c>
      <c r="G61" s="40">
        <v>1.86</v>
      </c>
      <c r="H61" s="22">
        <f t="shared" si="0"/>
        <v>9008.16</v>
      </c>
      <c r="I61" s="22">
        <v>1.96</v>
      </c>
    </row>
    <row r="62" spans="1:9" s="12" customFormat="1" ht="13.8" thickBot="1">
      <c r="A62" s="20" t="s">
        <v>131</v>
      </c>
      <c r="B62" s="20"/>
      <c r="C62" s="20"/>
      <c r="D62" s="21">
        <f>SUM(D5:D61)</f>
        <v>87244.456868251174</v>
      </c>
      <c r="E62" s="38">
        <v>18.98</v>
      </c>
      <c r="F62" s="40">
        <f t="shared" si="1"/>
        <v>95183.16</v>
      </c>
      <c r="G62" s="40">
        <v>20.71</v>
      </c>
      <c r="H62" s="42">
        <f>SUM(H5:H61)</f>
        <v>100514.51999999999</v>
      </c>
      <c r="I62" s="42">
        <f>SUM(I5:I61)</f>
        <v>21.869999999999997</v>
      </c>
    </row>
    <row r="63" spans="1:9">
      <c r="E63" s="15">
        <f>D62/12/C3</f>
        <v>18.982692965241771</v>
      </c>
    </row>
    <row r="64" spans="1:9">
      <c r="E64" s="16">
        <f>E62-E63</f>
        <v>-2.6929652417706507E-3</v>
      </c>
      <c r="F64" s="41"/>
      <c r="G64" s="15"/>
    </row>
  </sheetData>
  <mergeCells count="4">
    <mergeCell ref="A54:C54"/>
    <mergeCell ref="A4:C4"/>
    <mergeCell ref="A26:C26"/>
    <mergeCell ref="A1:E1"/>
  </mergeCells>
  <pageMargins left="0.74791666666666701" right="0.28000000000000003" top="0.73" bottom="0.2756944444444440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3</cp:revision>
  <cp:lastPrinted>2024-06-20T12:21:07Z</cp:lastPrinted>
  <dcterms:created xsi:type="dcterms:W3CDTF">2011-09-20T07:13:12Z</dcterms:created>
  <dcterms:modified xsi:type="dcterms:W3CDTF">2026-08-21T06:42:35Z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